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60" yWindow="3780" windowWidth="19980" windowHeight="442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AD10" i="4" s="1"/>
  <c r="P6" i="5"/>
  <c r="W10" i="4" s="1"/>
  <c r="O6" i="5"/>
  <c r="P10" i="4" s="1"/>
  <c r="N6" i="5"/>
  <c r="M6" i="5"/>
  <c r="B10" i="4" s="1"/>
  <c r="L6" i="5"/>
  <c r="K6" i="5"/>
  <c r="P8" i="4" s="1"/>
  <c r="J6" i="5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I10" i="4"/>
  <c r="AL8" i="4"/>
  <c r="W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<sst xmlns="http://schemas.openxmlformats.org/spreadsheetml/2006/main" count="221" uniqueCount="111">
  <si>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</si>
  <si>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</si>
  <si>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</si>
  <si>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</si>
  <si>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</si>
  <si>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</si>
  <si>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</si>
  <si>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</si>
  <si>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</si>
  <si>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</si>
  <si>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</si>
  <si>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</si>
  <si>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</si>
  <si>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</si>
  <si>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</si>
  <si>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</si>
  <si>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</si>
  <si>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</si>
  <si>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</si>
  <si>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</si>
  <si>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</si>
  <si>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</si>
  <si>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</si>
  <si>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</si>
  <si>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</si>
  <si>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</si>
  <si>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</si>
  <si>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</si>
  <si>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</si>
  <si>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</si>
  <si>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</si>
  <si>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</si>
  <si>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</si>
  <si>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</si>
  <si>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</si>
  <si>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</si>
  <si>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</si>
  <si>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</si>
  <si>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</si>
  <si>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</si>
  <si>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</si>
  <si>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</si>
  <si>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</si>
  <si>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</si>
  <si>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</si>
  <si>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</si>
  <si>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</si>
  <si>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</si>
  <si>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</si>
  <si>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</si>
  <si>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</si>
  <si>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</si>
  <si>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</si>
  <si>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</si>
  <si>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</si>
  <si>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</si>
  <si>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</si>
  <si>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</si>
  <si>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</si>
  <si>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</si>
  <si>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</si>
  <si>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</si>
  <si>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</si>
  <si>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</si>
  <si>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</si>
  <si>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</si>
  <si>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</si>
  <si>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</si>
  <si>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</si>
  <si>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</si>
  <si>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</si>
  <si>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</si>
  <si>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</si>
  <si>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</si>
  <si>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</si>
  <si>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</si>
  <si>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</si>
  <si>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</si>
  <si>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</si>
  <si>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</si>
  <si>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</si>
  <si>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</si>
  <si>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</si>
  <si>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</si>
  <si>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</si>
  <si>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</si>
  <si>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</si>
  <si>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</si>
  <si>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</si>
  <si>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</si>
  <si>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</si>
  <si>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</si>
  <si>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</si>
  <si>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</si>
  <si>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</si>
  <si>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</si>
  <si>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広島県　三次市</t>
  </si>
  <si>
    <t>法非適用</t>
  </si>
  <si>
    <t>下水道事業</t>
  </si>
  <si>
    <t>特定環境保全公共下水道</t>
  </si>
  <si>
    <t>D2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</si>
  <si>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</si>
  <si>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</si>
  <si>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</si>
  <si>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</si>
  <si>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</si>
  <si>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</si>
  <si>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</si>
  <si>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平成３年から下水道工事に着手し，平成６年から供用開始しているため，管渠の老朽管更新を行う時期ではないが，計画的な更新に努める。</t>
    <rPh sb="1" eb="3">
      <t>ヘイセイ</t>
    </rPh>
    <rPh sb="4" eb="5">
      <t>ネン</t>
    </rPh>
    <rPh sb="7" eb="10">
      <t>ゲスイドウ</t>
    </rPh>
    <rPh sb="10" eb="12">
      <t>コウジ</t>
    </rPh>
    <rPh sb="13" eb="15">
      <t>チャクシュ</t>
    </rPh>
    <rPh sb="17" eb="19">
      <t>ヘイセイ</t>
    </rPh>
    <rPh sb="20" eb="21">
      <t>ネン</t>
    </rPh>
    <rPh sb="23" eb="25">
      <t>キョウヨウ</t>
    </rPh>
    <rPh sb="25" eb="27">
      <t>カイシ</t>
    </rPh>
    <rPh sb="34" eb="36">
      <t>カンキョ</t>
    </rPh>
    <rPh sb="37" eb="39">
      <t>ロウキュウ</t>
    </rPh>
    <rPh sb="39" eb="40">
      <t>カン</t>
    </rPh>
    <rPh sb="40" eb="42">
      <t>コウシン</t>
    </rPh>
    <rPh sb="43" eb="44">
      <t>オコ</t>
    </rPh>
    <rPh sb="45" eb="47">
      <t>ジキ</t>
    </rPh>
    <rPh sb="53" eb="55">
      <t>ケイカク</t>
    </rPh>
    <rPh sb="55" eb="56">
      <t>テキ</t>
    </rPh>
    <rPh sb="57" eb="59">
      <t>コウシン</t>
    </rPh>
    <rPh sb="60" eb="61">
      <t>ツト</t>
    </rPh>
    <phoneticPr fontId="4"/>
  </si>
  <si>
    <t>　８市町村の合併により，現在６処理場を有しているため，汚水処理原価が高く，経費回収率や施設利用率が平均値に比べ低い状況にある。
　今後は，公営企業会計化へ向けて資産を整理し，施設効率の改善や料金体系の見直しを行いながら，処理場の統廃合も視野に入れ，計画的な事業展開に努める。</t>
    <rPh sb="2" eb="5">
      <t>シチョウソン</t>
    </rPh>
    <rPh sb="6" eb="8">
      <t>ガッペイ</t>
    </rPh>
    <rPh sb="12" eb="14">
      <t>ゲンザイ</t>
    </rPh>
    <rPh sb="15" eb="17">
      <t>ショリ</t>
    </rPh>
    <rPh sb="17" eb="18">
      <t>ジョウ</t>
    </rPh>
    <rPh sb="19" eb="20">
      <t>ユウ</t>
    </rPh>
    <rPh sb="27" eb="29">
      <t>オスイ</t>
    </rPh>
    <rPh sb="29" eb="31">
      <t>ショリ</t>
    </rPh>
    <rPh sb="31" eb="33">
      <t>ゲンカ</t>
    </rPh>
    <rPh sb="34" eb="35">
      <t>タカ</t>
    </rPh>
    <rPh sb="37" eb="39">
      <t>ケイヒ</t>
    </rPh>
    <rPh sb="39" eb="41">
      <t>カイシュウ</t>
    </rPh>
    <rPh sb="41" eb="42">
      <t>リツ</t>
    </rPh>
    <rPh sb="43" eb="45">
      <t>シセツ</t>
    </rPh>
    <rPh sb="45" eb="47">
      <t>リヨウ</t>
    </rPh>
    <rPh sb="47" eb="48">
      <t>リツ</t>
    </rPh>
    <rPh sb="49" eb="52">
      <t>ヘイキンチ</t>
    </rPh>
    <rPh sb="53" eb="54">
      <t>クラ</t>
    </rPh>
    <rPh sb="55" eb="56">
      <t>ヒク</t>
    </rPh>
    <rPh sb="57" eb="59">
      <t>ジョウキョウ</t>
    </rPh>
    <rPh sb="65" eb="67">
      <t>コンゴ</t>
    </rPh>
    <rPh sb="69" eb="71">
      <t>コウエイ</t>
    </rPh>
    <rPh sb="71" eb="73">
      <t>キギョウ</t>
    </rPh>
    <rPh sb="73" eb="75">
      <t>カイケイ</t>
    </rPh>
    <rPh sb="75" eb="76">
      <t>カ</t>
    </rPh>
    <rPh sb="77" eb="78">
      <t>ム</t>
    </rPh>
    <rPh sb="80" eb="82">
      <t>シサン</t>
    </rPh>
    <rPh sb="83" eb="85">
      <t>セイリ</t>
    </rPh>
    <rPh sb="87" eb="89">
      <t>シセツ</t>
    </rPh>
    <rPh sb="89" eb="91">
      <t>コウリツ</t>
    </rPh>
    <rPh sb="92" eb="94">
      <t>カイゼン</t>
    </rPh>
    <rPh sb="95" eb="97">
      <t>リョウキン</t>
    </rPh>
    <rPh sb="97" eb="99">
      <t>タイケイ</t>
    </rPh>
    <rPh sb="100" eb="102">
      <t>ミナオ</t>
    </rPh>
    <rPh sb="104" eb="105">
      <t>オコ</t>
    </rPh>
    <rPh sb="110" eb="112">
      <t>ショリ</t>
    </rPh>
    <rPh sb="112" eb="113">
      <t>ジョウ</t>
    </rPh>
    <rPh sb="114" eb="117">
      <t>トウハイゴウ</t>
    </rPh>
    <rPh sb="118" eb="120">
      <t>シヤ</t>
    </rPh>
    <rPh sb="121" eb="122">
      <t>イ</t>
    </rPh>
    <rPh sb="124" eb="127">
      <t>ケイカクテキ</t>
    </rPh>
    <rPh sb="128" eb="130">
      <t>ジギョウ</t>
    </rPh>
    <rPh sb="130" eb="132">
      <t>テンカイ</t>
    </rPh>
    <rPh sb="133" eb="134">
      <t>ツト</t>
    </rPh>
    <phoneticPr fontId="4"/>
  </si>
  <si>
    <t>●収益的収支比率，企業債残高対事業規模比率
　平成２６年度は，『収益的収支比率』が８０％程度であり，『企業債残高対事業規模比率』は，平均値に比べ低い状況にあるが，引き続き経営の健全性に努める。
●経費回収率，汚水処理原価
　中山間に位置する本市は過疎地域であるため，地理的要因により，工事費や維持管理費が割高である。また，８市町村で合併したため処理場の数も多いことから，汚水処理原価が平均値に比べ高い状況にある。今後も，経常的経費の節減と適正な経費回収に努め，処理場の統廃合について検討する。
●施設利用率，水洗化率
　下水道工事を始めた時期が他市に比べて遅く，下水道事業計画の変更により，施設利用率や水洗化率に年度間格差がある。平成２６年度は，平均値に比べ施設利用率が低いため，加入促進を行い，水洗化率向上に努める。</t>
    <rPh sb="23" eb="25">
      <t>ヘイセイ</t>
    </rPh>
    <rPh sb="27" eb="28">
      <t>ネン</t>
    </rPh>
    <rPh sb="28" eb="29">
      <t>ド</t>
    </rPh>
    <rPh sb="99" eb="101">
      <t>ケイヒ</t>
    </rPh>
    <rPh sb="101" eb="103">
      <t>カイシュウ</t>
    </rPh>
    <rPh sb="103" eb="104">
      <t>リツ</t>
    </rPh>
    <rPh sb="147" eb="149">
      <t>イジ</t>
    </rPh>
    <rPh sb="149" eb="151">
      <t>カンリ</t>
    </rPh>
    <rPh sb="151" eb="152">
      <t>ヒ</t>
    </rPh>
    <rPh sb="201" eb="203">
      <t>ジョウキョウ</t>
    </rPh>
    <rPh sb="220" eb="222">
      <t>テキセイ</t>
    </rPh>
    <rPh sb="223" eb="225">
      <t>ケイヒ</t>
    </rPh>
    <rPh sb="225" eb="227">
      <t>カイシュウ</t>
    </rPh>
    <rPh sb="283" eb="286">
      <t>ゲスイドウ</t>
    </rPh>
    <rPh sb="286" eb="288">
      <t>ジギョウ</t>
    </rPh>
    <rPh sb="288" eb="290">
      <t>ケイカク</t>
    </rPh>
    <rPh sb="291" eb="293">
      <t>ヘンコウ</t>
    </rPh>
    <rPh sb="317" eb="319">
      <t>ヘイセイ</t>
    </rPh>
    <rPh sb="321" eb="322">
      <t>ネン</t>
    </rPh>
    <rPh sb="322" eb="323">
      <t>ド</t>
    </rPh>
    <rPh sb="325" eb="328">
      <t>ヘイキンチ</t>
    </rPh>
    <rPh sb="337" eb="338">
      <t>ヒク</t>
    </rPh>
    <rPh sb="342" eb="344">
      <t>カニュウ</t>
    </rPh>
    <rPh sb="344" eb="346">
      <t>ソクシン</t>
    </rPh>
    <rPh sb="347" eb="348">
      <t>オコナ</t>
    </rPh>
    <rPh sb="357" eb="358">
      <t>ツト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</si>
</sst>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702144"/>
        <c:axId val="131708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0.1</c:v>
                </c:pt>
                <c:pt idx="1">
                  <c:v>0.1</c:v>
                </c:pt>
                <c:pt idx="2">
                  <c:v>0.11</c:v>
                </c:pt>
                <c:pt idx="3">
                  <c:v>0.05</c:v>
                </c:pt>
                <c:pt idx="4">
                  <c:v>0.04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1702144"/>
        <c:axId val="131708416"/>
      </c:lineChart>
      <c:dateAx>
        <c:axId val="131702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1708416"/>
        <c:crosses val="autoZero"/>
        <c:auto val="1"/>
        <c:lblOffset val="100"/>
        <c:baseTimeUnit val="years"/>
      </c:dateAx>
      <c:valAx>
        <c:axId val="131708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1702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40.99</c:v>
                </c:pt>
                <c:pt idx="1">
                  <c:v>42.83</c:v>
                </c:pt>
                <c:pt idx="2">
                  <c:v>43.54</c:v>
                </c:pt>
                <c:pt idx="3">
                  <c:v>43</c:v>
                </c:pt>
                <c:pt idx="4">
                  <c:v>42.02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417984"/>
        <c:axId val="133428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40.56</c:v>
                </c:pt>
                <c:pt idx="1">
                  <c:v>41.59</c:v>
                </c:pt>
                <c:pt idx="2">
                  <c:v>42.31</c:v>
                </c:pt>
                <c:pt idx="3">
                  <c:v>43.65</c:v>
                </c:pt>
                <c:pt idx="4">
                  <c:v>43.58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417984"/>
        <c:axId val="133428352"/>
      </c:lineChart>
      <c:dateAx>
        <c:axId val="133417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3428352"/>
        <c:crosses val="autoZero"/>
        <c:auto val="1"/>
        <c:lblOffset val="100"/>
        <c:baseTimeUnit val="years"/>
      </c:dateAx>
      <c:valAx>
        <c:axId val="1334283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3417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67.23</c:v>
                </c:pt>
                <c:pt idx="1">
                  <c:v>72.239999999999995</c:v>
                </c:pt>
                <c:pt idx="2">
                  <c:v>71.41</c:v>
                </c:pt>
                <c:pt idx="3">
                  <c:v>70.91</c:v>
                </c:pt>
                <c:pt idx="4">
                  <c:v>72.47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109632"/>
        <c:axId val="133126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79.88</c:v>
                </c:pt>
                <c:pt idx="1">
                  <c:v>80.47</c:v>
                </c:pt>
                <c:pt idx="2">
                  <c:v>81.3</c:v>
                </c:pt>
                <c:pt idx="3">
                  <c:v>82.2</c:v>
                </c:pt>
                <c:pt idx="4">
                  <c:v>82.35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109632"/>
        <c:axId val="133126400"/>
      </c:lineChart>
      <c:dateAx>
        <c:axId val="133109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3126400"/>
        <c:crosses val="autoZero"/>
        <c:auto val="1"/>
        <c:lblOffset val="100"/>
        <c:baseTimeUnit val="years"/>
      </c:dateAx>
      <c:valAx>
        <c:axId val="133126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3109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64.08</c:v>
                </c:pt>
                <c:pt idx="1">
                  <c:v>67.09</c:v>
                </c:pt>
                <c:pt idx="2">
                  <c:v>66.209999999999994</c:v>
                </c:pt>
                <c:pt idx="3">
                  <c:v>66.41</c:v>
                </c:pt>
                <c:pt idx="4">
                  <c:v>79.400000000000006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529152"/>
        <c:axId val="132531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529152"/>
        <c:axId val="132531328"/>
      </c:lineChart>
      <c:dateAx>
        <c:axId val="132529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2531328"/>
        <c:crosses val="autoZero"/>
        <c:auto val="1"/>
        <c:lblOffset val="100"/>
        <c:baseTimeUnit val="years"/>
      </c:dateAx>
      <c:valAx>
        <c:axId val="132531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2529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565632"/>
        <c:axId val="132571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565632"/>
        <c:axId val="132571904"/>
      </c:lineChart>
      <c:dateAx>
        <c:axId val="132565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2571904"/>
        <c:crosses val="autoZero"/>
        <c:auto val="1"/>
        <c:lblOffset val="100"/>
        <c:baseTimeUnit val="years"/>
      </c:dateAx>
      <c:valAx>
        <c:axId val="132571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2565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581632"/>
        <c:axId val="132604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581632"/>
        <c:axId val="132604288"/>
      </c:lineChart>
      <c:dateAx>
        <c:axId val="132581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2604288"/>
        <c:crosses val="autoZero"/>
        <c:auto val="1"/>
        <c:lblOffset val="100"/>
        <c:baseTimeUnit val="years"/>
      </c:dateAx>
      <c:valAx>
        <c:axId val="132604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25816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646400"/>
        <c:axId val="13264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646400"/>
        <c:axId val="132648320"/>
      </c:lineChart>
      <c:dateAx>
        <c:axId val="132646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2648320"/>
        <c:crosses val="autoZero"/>
        <c:auto val="1"/>
        <c:lblOffset val="100"/>
        <c:baseTimeUnit val="years"/>
      </c:dateAx>
      <c:valAx>
        <c:axId val="13264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2646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2678784"/>
        <c:axId val="13268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678784"/>
        <c:axId val="132680704"/>
      </c:lineChart>
      <c:dateAx>
        <c:axId val="132678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2680704"/>
        <c:crosses val="autoZero"/>
        <c:auto val="1"/>
        <c:lblOffset val="100"/>
        <c:baseTimeUnit val="years"/>
      </c:dateAx>
      <c:valAx>
        <c:axId val="13268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2678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1109.56</c:v>
                </c:pt>
                <c:pt idx="1">
                  <c:v>929.18</c:v>
                </c:pt>
                <c:pt idx="2">
                  <c:v>1046.94</c:v>
                </c:pt>
                <c:pt idx="3">
                  <c:v>1047.19</c:v>
                </c:pt>
                <c:pt idx="4">
                  <c:v>9.17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038848"/>
        <c:axId val="133040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1812.65</c:v>
                </c:pt>
                <c:pt idx="1">
                  <c:v>1764.87</c:v>
                </c:pt>
                <c:pt idx="2">
                  <c:v>1622.51</c:v>
                </c:pt>
                <c:pt idx="3">
                  <c:v>1569.13</c:v>
                </c:pt>
                <c:pt idx="4">
                  <c:v>1436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038848"/>
        <c:axId val="133040768"/>
      </c:lineChart>
      <c:dateAx>
        <c:axId val="1330388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3040768"/>
        <c:crosses val="autoZero"/>
        <c:auto val="1"/>
        <c:lblOffset val="100"/>
        <c:baseTimeUnit val="years"/>
      </c:dateAx>
      <c:valAx>
        <c:axId val="133040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30388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54.18</c:v>
                </c:pt>
                <c:pt idx="1">
                  <c:v>53.1</c:v>
                </c:pt>
                <c:pt idx="2">
                  <c:v>48.35</c:v>
                </c:pt>
                <c:pt idx="3">
                  <c:v>41.28</c:v>
                </c:pt>
                <c:pt idx="4">
                  <c:v>62.56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071232"/>
        <c:axId val="133073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59.35</c:v>
                </c:pt>
                <c:pt idx="1">
                  <c:v>60.75</c:v>
                </c:pt>
                <c:pt idx="2">
                  <c:v>62.83</c:v>
                </c:pt>
                <c:pt idx="3">
                  <c:v>64.63</c:v>
                </c:pt>
                <c:pt idx="4">
                  <c:v>66.56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071232"/>
        <c:axId val="133073152"/>
      </c:lineChart>
      <c:dateAx>
        <c:axId val="133071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3073152"/>
        <c:crosses val="autoZero"/>
        <c:auto val="1"/>
        <c:lblOffset val="100"/>
        <c:baseTimeUnit val="years"/>
      </c:dateAx>
      <c:valAx>
        <c:axId val="133073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30712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416.14</c:v>
                </c:pt>
                <c:pt idx="1">
                  <c:v>408.44</c:v>
                </c:pt>
                <c:pt idx="2">
                  <c:v>446.35</c:v>
                </c:pt>
                <c:pt idx="3">
                  <c:v>482.78</c:v>
                </c:pt>
                <c:pt idx="4">
                  <c:v>376.08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086592"/>
        <c:axId val="133387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260.48</c:v>
                </c:pt>
                <c:pt idx="1">
                  <c:v>256</c:v>
                </c:pt>
                <c:pt idx="2">
                  <c:v>250.43</c:v>
                </c:pt>
                <c:pt idx="3">
                  <c:v>245.75</c:v>
                </c:pt>
                <c:pt idx="4">
                  <c:v>244.29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086592"/>
        <c:axId val="133387776"/>
      </c:lineChart>
      <c:dateAx>
        <c:axId val="133086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33387776"/>
        <c:crosses val="autoZero"/>
        <c:auto val="1"/>
        <c:lblOffset val="100"/>
        <c:baseTimeUnit val="years"/>
      </c:dateAx>
      <c:valAx>
        <c:axId val="133387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3086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【1,479.31】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【80.39】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【41.06】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【253.12】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【63.50】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="90" zoomScaleNormal="90" workbookViewId="0">
      <selection activeCell="BL45" sqref="BL45:BZ46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広島県　三次市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特定環境保全公共下水道</v>
      </c>
      <c r="Q8" s="46"/>
      <c r="R8" s="46"/>
      <c r="S8" s="46"/>
      <c r="T8" s="46"/>
      <c r="U8" s="46"/>
      <c r="V8" s="46"/>
      <c r="W8" s="46" t="str">
        <f>データ!L6</f>
        <v>D2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55302</v>
      </c>
      <c r="AM8" s="47"/>
      <c r="AN8" s="47"/>
      <c r="AO8" s="47"/>
      <c r="AP8" s="47"/>
      <c r="AQ8" s="47"/>
      <c r="AR8" s="47"/>
      <c r="AS8" s="47"/>
      <c r="AT8" s="43">
        <f>データ!S6</f>
        <v>778.14</v>
      </c>
      <c r="AU8" s="43"/>
      <c r="AV8" s="43"/>
      <c r="AW8" s="43"/>
      <c r="AX8" s="43"/>
      <c r="AY8" s="43"/>
      <c r="AZ8" s="43"/>
      <c r="BA8" s="43"/>
      <c r="BB8" s="43">
        <f>データ!T6</f>
        <v>71.069999999999993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7.42</v>
      </c>
      <c r="Q10" s="43"/>
      <c r="R10" s="43"/>
      <c r="S10" s="43"/>
      <c r="T10" s="43"/>
      <c r="U10" s="43"/>
      <c r="V10" s="43"/>
      <c r="W10" s="43">
        <f>データ!P6</f>
        <v>100</v>
      </c>
      <c r="X10" s="43"/>
      <c r="Y10" s="43"/>
      <c r="Z10" s="43"/>
      <c r="AA10" s="43"/>
      <c r="AB10" s="43"/>
      <c r="AC10" s="43"/>
      <c r="AD10" s="47">
        <f>データ!Q6</f>
        <v>2937</v>
      </c>
      <c r="AE10" s="47"/>
      <c r="AF10" s="47"/>
      <c r="AG10" s="47"/>
      <c r="AH10" s="47"/>
      <c r="AI10" s="47"/>
      <c r="AJ10" s="47"/>
      <c r="AK10" s="2"/>
      <c r="AL10" s="47">
        <f>データ!U6</f>
        <v>4075</v>
      </c>
      <c r="AM10" s="47"/>
      <c r="AN10" s="47"/>
      <c r="AO10" s="47"/>
      <c r="AP10" s="47"/>
      <c r="AQ10" s="47"/>
      <c r="AR10" s="47"/>
      <c r="AS10" s="47"/>
      <c r="AT10" s="43">
        <f>データ!V6</f>
        <v>3.34</v>
      </c>
      <c r="AU10" s="43"/>
      <c r="AV10" s="43"/>
      <c r="AW10" s="43"/>
      <c r="AX10" s="43"/>
      <c r="AY10" s="43"/>
      <c r="AZ10" s="43"/>
      <c r="BA10" s="43"/>
      <c r="BB10" s="43">
        <f>データ!W6</f>
        <v>1220.06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110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108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109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headerFooter>
    <oddFooter>&amp;R&amp;F&amp;A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342092</v>
      </c>
      <c r="D6" s="31">
        <f t="shared" si="3"/>
        <v>47</v>
      </c>
      <c r="E6" s="31">
        <f t="shared" si="3"/>
        <v>17</v>
      </c>
      <c r="F6" s="31">
        <f t="shared" si="3"/>
        <v>4</v>
      </c>
      <c r="G6" s="31">
        <f t="shared" si="3"/>
        <v>0</v>
      </c>
      <c r="H6" s="31" t="str">
        <f t="shared" si="3"/>
        <v>広島県　三次市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特定環境保全公共下水道</v>
      </c>
      <c r="L6" s="31" t="str">
        <f t="shared" si="3"/>
        <v>D2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7.42</v>
      </c>
      <c r="P6" s="32">
        <f t="shared" si="3"/>
        <v>100</v>
      </c>
      <c r="Q6" s="32">
        <f t="shared" si="3"/>
        <v>2937</v>
      </c>
      <c r="R6" s="32">
        <f t="shared" si="3"/>
        <v>55302</v>
      </c>
      <c r="S6" s="32">
        <f t="shared" si="3"/>
        <v>778.14</v>
      </c>
      <c r="T6" s="32">
        <f t="shared" si="3"/>
        <v>71.069999999999993</v>
      </c>
      <c r="U6" s="32">
        <f t="shared" si="3"/>
        <v>4075</v>
      </c>
      <c r="V6" s="32">
        <f t="shared" si="3"/>
        <v>3.34</v>
      </c>
      <c r="W6" s="32">
        <f t="shared" si="3"/>
        <v>1220.06</v>
      </c>
      <c r="X6" s="33">
        <f>IF(X7="",NA(),X7)</f>
        <v>64.08</v>
      </c>
      <c r="Y6" s="33">
        <f t="shared" ref="Y6:AG6" si="4">IF(Y7="",NA(),Y7)</f>
        <v>67.09</v>
      </c>
      <c r="Z6" s="33">
        <f t="shared" si="4"/>
        <v>66.209999999999994</v>
      </c>
      <c r="AA6" s="33">
        <f t="shared" si="4"/>
        <v>66.41</v>
      </c>
      <c r="AB6" s="33">
        <f t="shared" si="4"/>
        <v>79.400000000000006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1109.56</v>
      </c>
      <c r="BF6" s="33">
        <f t="shared" ref="BF6:BN6" si="7">IF(BF7="",NA(),BF7)</f>
        <v>929.18</v>
      </c>
      <c r="BG6" s="33">
        <f t="shared" si="7"/>
        <v>1046.94</v>
      </c>
      <c r="BH6" s="33">
        <f t="shared" si="7"/>
        <v>1047.19</v>
      </c>
      <c r="BI6" s="33">
        <f t="shared" si="7"/>
        <v>9.17</v>
      </c>
      <c r="BJ6" s="33">
        <f t="shared" si="7"/>
        <v>1812.65</v>
      </c>
      <c r="BK6" s="33">
        <f t="shared" si="7"/>
        <v>1764.87</v>
      </c>
      <c r="BL6" s="33">
        <f t="shared" si="7"/>
        <v>1622.51</v>
      </c>
      <c r="BM6" s="33">
        <f t="shared" si="7"/>
        <v>1569.13</v>
      </c>
      <c r="BN6" s="33">
        <f t="shared" si="7"/>
        <v>1436</v>
      </c>
      <c r="BO6" s="32" t="str">
        <f>IF(BO7="","",IF(BO7="-","【-】","【"&amp;SUBSTITUTE(TEXT(BO7,"#,##0.00"),"-","△")&amp;"】"))</f>
        <v>【1,479.31】</v>
      </c>
      <c r="BP6" s="33">
        <f>IF(BP7="",NA(),BP7)</f>
        <v>54.18</v>
      </c>
      <c r="BQ6" s="33">
        <f t="shared" ref="BQ6:BY6" si="8">IF(BQ7="",NA(),BQ7)</f>
        <v>53.1</v>
      </c>
      <c r="BR6" s="33">
        <f t="shared" si="8"/>
        <v>48.35</v>
      </c>
      <c r="BS6" s="33">
        <f t="shared" si="8"/>
        <v>41.28</v>
      </c>
      <c r="BT6" s="33">
        <f t="shared" si="8"/>
        <v>62.56</v>
      </c>
      <c r="BU6" s="33">
        <f t="shared" si="8"/>
        <v>59.35</v>
      </c>
      <c r="BV6" s="33">
        <f t="shared" si="8"/>
        <v>60.75</v>
      </c>
      <c r="BW6" s="33">
        <f t="shared" si="8"/>
        <v>62.83</v>
      </c>
      <c r="BX6" s="33">
        <f t="shared" si="8"/>
        <v>64.63</v>
      </c>
      <c r="BY6" s="33">
        <f t="shared" si="8"/>
        <v>66.56</v>
      </c>
      <c r="BZ6" s="32" t="str">
        <f>IF(BZ7="","",IF(BZ7="-","【-】","【"&amp;SUBSTITUTE(TEXT(BZ7,"#,##0.00"),"-","△")&amp;"】"))</f>
        <v>【63.50】</v>
      </c>
      <c r="CA6" s="33">
        <f>IF(CA7="",NA(),CA7)</f>
        <v>416.14</v>
      </c>
      <c r="CB6" s="33">
        <f t="shared" ref="CB6:CJ6" si="9">IF(CB7="",NA(),CB7)</f>
        <v>408.44</v>
      </c>
      <c r="CC6" s="33">
        <f t="shared" si="9"/>
        <v>446.35</v>
      </c>
      <c r="CD6" s="33">
        <f t="shared" si="9"/>
        <v>482.78</v>
      </c>
      <c r="CE6" s="33">
        <f t="shared" si="9"/>
        <v>376.08</v>
      </c>
      <c r="CF6" s="33">
        <f t="shared" si="9"/>
        <v>260.48</v>
      </c>
      <c r="CG6" s="33">
        <f t="shared" si="9"/>
        <v>256</v>
      </c>
      <c r="CH6" s="33">
        <f t="shared" si="9"/>
        <v>250.43</v>
      </c>
      <c r="CI6" s="33">
        <f t="shared" si="9"/>
        <v>245.75</v>
      </c>
      <c r="CJ6" s="33">
        <f t="shared" si="9"/>
        <v>244.29</v>
      </c>
      <c r="CK6" s="32" t="str">
        <f>IF(CK7="","",IF(CK7="-","【-】","【"&amp;SUBSTITUTE(TEXT(CK7,"#,##0.00"),"-","△")&amp;"】"))</f>
        <v>【253.12】</v>
      </c>
      <c r="CL6" s="33">
        <f>IF(CL7="",NA(),CL7)</f>
        <v>40.99</v>
      </c>
      <c r="CM6" s="33">
        <f t="shared" ref="CM6:CU6" si="10">IF(CM7="",NA(),CM7)</f>
        <v>42.83</v>
      </c>
      <c r="CN6" s="33">
        <f t="shared" si="10"/>
        <v>43.54</v>
      </c>
      <c r="CO6" s="33">
        <f t="shared" si="10"/>
        <v>43</v>
      </c>
      <c r="CP6" s="33">
        <f t="shared" si="10"/>
        <v>42.02</v>
      </c>
      <c r="CQ6" s="33">
        <f t="shared" si="10"/>
        <v>40.56</v>
      </c>
      <c r="CR6" s="33">
        <f t="shared" si="10"/>
        <v>41.59</v>
      </c>
      <c r="CS6" s="33">
        <f t="shared" si="10"/>
        <v>42.31</v>
      </c>
      <c r="CT6" s="33">
        <f t="shared" si="10"/>
        <v>43.65</v>
      </c>
      <c r="CU6" s="33">
        <f t="shared" si="10"/>
        <v>43.58</v>
      </c>
      <c r="CV6" s="32" t="str">
        <f>IF(CV7="","",IF(CV7="-","【-】","【"&amp;SUBSTITUTE(TEXT(CV7,"#,##0.00"),"-","△")&amp;"】"))</f>
        <v>【41.06】</v>
      </c>
      <c r="CW6" s="33">
        <f>IF(CW7="",NA(),CW7)</f>
        <v>67.23</v>
      </c>
      <c r="CX6" s="33">
        <f t="shared" ref="CX6:DF6" si="11">IF(CX7="",NA(),CX7)</f>
        <v>72.239999999999995</v>
      </c>
      <c r="CY6" s="33">
        <f t="shared" si="11"/>
        <v>71.41</v>
      </c>
      <c r="CZ6" s="33">
        <f t="shared" si="11"/>
        <v>70.91</v>
      </c>
      <c r="DA6" s="33">
        <f t="shared" si="11"/>
        <v>72.47</v>
      </c>
      <c r="DB6" s="33">
        <f t="shared" si="11"/>
        <v>79.88</v>
      </c>
      <c r="DC6" s="33">
        <f t="shared" si="11"/>
        <v>80.47</v>
      </c>
      <c r="DD6" s="33">
        <f t="shared" si="11"/>
        <v>81.3</v>
      </c>
      <c r="DE6" s="33">
        <f t="shared" si="11"/>
        <v>82.2</v>
      </c>
      <c r="DF6" s="33">
        <f t="shared" si="11"/>
        <v>82.35</v>
      </c>
      <c r="DG6" s="32" t="str">
        <f>IF(DG7="","",IF(DG7="-","【-】","【"&amp;SUBSTITUTE(TEXT(DG7,"#,##0.00"),"-","△")&amp;"】"))</f>
        <v>【80.39】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0.1</v>
      </c>
      <c r="EJ6" s="33">
        <f t="shared" si="14"/>
        <v>0.1</v>
      </c>
      <c r="EK6" s="33">
        <f t="shared" si="14"/>
        <v>0.11</v>
      </c>
      <c r="EL6" s="33">
        <f t="shared" si="14"/>
        <v>0.05</v>
      </c>
      <c r="EM6" s="33">
        <f t="shared" si="14"/>
        <v>0.04</v>
      </c>
      <c r="EN6" s="32" t="str">
        <f>IF(EN7="","",IF(EN7="-","【-】","【"&amp;SUBSTITUTE(TEXT(EN7,"#,##0.00"),"-","△")&amp;"】"))</f>
        <v>【0.05】</v>
      </c>
    </row>
    <row r="7" spans="1:144" s="34" customFormat="1">
      <c r="A7" s="26"/>
      <c r="B7" s="35">
        <v>2014</v>
      </c>
      <c r="C7" s="35">
        <v>342092</v>
      </c>
      <c r="D7" s="35">
        <v>47</v>
      </c>
      <c r="E7" s="35">
        <v>17</v>
      </c>
      <c r="F7" s="35">
        <v>4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7.42</v>
      </c>
      <c r="P7" s="36">
        <v>100</v>
      </c>
      <c r="Q7" s="36">
        <v>2937</v>
      </c>
      <c r="R7" s="36">
        <v>55302</v>
      </c>
      <c r="S7" s="36">
        <v>778.14</v>
      </c>
      <c r="T7" s="36">
        <v>71.069999999999993</v>
      </c>
      <c r="U7" s="36">
        <v>4075</v>
      </c>
      <c r="V7" s="36">
        <v>3.34</v>
      </c>
      <c r="W7" s="36">
        <v>1220.06</v>
      </c>
      <c r="X7" s="36">
        <v>64.08</v>
      </c>
      <c r="Y7" s="36">
        <v>67.09</v>
      </c>
      <c r="Z7" s="36">
        <v>66.209999999999994</v>
      </c>
      <c r="AA7" s="36">
        <v>66.41</v>
      </c>
      <c r="AB7" s="36">
        <v>79.400000000000006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1109.56</v>
      </c>
      <c r="BF7" s="36">
        <v>929.18</v>
      </c>
      <c r="BG7" s="36">
        <v>1046.94</v>
      </c>
      <c r="BH7" s="36">
        <v>1047.19</v>
      </c>
      <c r="BI7" s="36">
        <v>9.17</v>
      </c>
      <c r="BJ7" s="36">
        <v>1812.65</v>
      </c>
      <c r="BK7" s="36">
        <v>1764.87</v>
      </c>
      <c r="BL7" s="36">
        <v>1622.51</v>
      </c>
      <c r="BM7" s="36">
        <v>1569.13</v>
      </c>
      <c r="BN7" s="36">
        <v>1436</v>
      </c>
      <c r="BO7" s="36">
        <v>1479.31</v>
      </c>
      <c r="BP7" s="36">
        <v>54.18</v>
      </c>
      <c r="BQ7" s="36">
        <v>53.1</v>
      </c>
      <c r="BR7" s="36">
        <v>48.35</v>
      </c>
      <c r="BS7" s="36">
        <v>41.28</v>
      </c>
      <c r="BT7" s="36">
        <v>62.56</v>
      </c>
      <c r="BU7" s="36">
        <v>59.35</v>
      </c>
      <c r="BV7" s="36">
        <v>60.75</v>
      </c>
      <c r="BW7" s="36">
        <v>62.83</v>
      </c>
      <c r="BX7" s="36">
        <v>64.63</v>
      </c>
      <c r="BY7" s="36">
        <v>66.56</v>
      </c>
      <c r="BZ7" s="36">
        <v>63.5</v>
      </c>
      <c r="CA7" s="36">
        <v>416.14</v>
      </c>
      <c r="CB7" s="36">
        <v>408.44</v>
      </c>
      <c r="CC7" s="36">
        <v>446.35</v>
      </c>
      <c r="CD7" s="36">
        <v>482.78</v>
      </c>
      <c r="CE7" s="36">
        <v>376.08</v>
      </c>
      <c r="CF7" s="36">
        <v>260.48</v>
      </c>
      <c r="CG7" s="36">
        <v>256</v>
      </c>
      <c r="CH7" s="36">
        <v>250.43</v>
      </c>
      <c r="CI7" s="36">
        <v>245.75</v>
      </c>
      <c r="CJ7" s="36">
        <v>244.29</v>
      </c>
      <c r="CK7" s="36">
        <v>253.12</v>
      </c>
      <c r="CL7" s="36">
        <v>40.99</v>
      </c>
      <c r="CM7" s="36">
        <v>42.83</v>
      </c>
      <c r="CN7" s="36">
        <v>43.54</v>
      </c>
      <c r="CO7" s="36">
        <v>43</v>
      </c>
      <c r="CP7" s="36">
        <v>42.02</v>
      </c>
      <c r="CQ7" s="36">
        <v>40.56</v>
      </c>
      <c r="CR7" s="36">
        <v>41.59</v>
      </c>
      <c r="CS7" s="36">
        <v>42.31</v>
      </c>
      <c r="CT7" s="36">
        <v>43.65</v>
      </c>
      <c r="CU7" s="36">
        <v>43.58</v>
      </c>
      <c r="CV7" s="36">
        <v>41.06</v>
      </c>
      <c r="CW7" s="36">
        <v>67.23</v>
      </c>
      <c r="CX7" s="36">
        <v>72.239999999999995</v>
      </c>
      <c r="CY7" s="36">
        <v>71.41</v>
      </c>
      <c r="CZ7" s="36">
        <v>70.91</v>
      </c>
      <c r="DA7" s="36">
        <v>72.47</v>
      </c>
      <c r="DB7" s="36">
        <v>79.88</v>
      </c>
      <c r="DC7" s="36">
        <v>80.47</v>
      </c>
      <c r="DD7" s="36">
        <v>81.3</v>
      </c>
      <c r="DE7" s="36">
        <v>82.2</v>
      </c>
      <c r="DF7" s="36">
        <v>82.35</v>
      </c>
      <c r="DG7" s="36">
        <v>80.39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0.1</v>
      </c>
      <c r="EJ7" s="36">
        <v>0.1</v>
      </c>
      <c r="EK7" s="36">
        <v>0.11</v>
      </c>
      <c r="EL7" s="36">
        <v>0.05</v>
      </c>
      <c r="EM7" s="36">
        <v>0.04</v>
      </c>
      <c r="EN7" s="36">
        <v>0.05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t.sakata5370</cp:lastModifiedBy>
  <cp:lastPrinted>2016-02-19T08:19:13Z</cp:lastPrinted>
  <dcterms:created xsi:type="dcterms:W3CDTF">2016-02-03T09:06:27Z</dcterms:created>
  <dcterms:modified xsi:type="dcterms:W3CDTF">2016-02-24T23:51:34Z</dcterms:modified>
</cp:coreProperties>
</file>