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7890" windowWidth="19230" windowHeight="420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<sst xmlns="http://schemas.openxmlformats.org/spreadsheetml/2006/main" count="221" uniqueCount="111">
  <si>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</si>
  <si>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</si>
  <si>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</si>
  <si>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</si>
  <si>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</si>
  <si>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</si>
  <si>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</si>
  <si>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</si>
  <si>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</si>
  <si>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</si>
  <si>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</si>
  <si>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</si>
  <si>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</si>
  <si>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</si>
  <si>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</si>
  <si>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</si>
  <si>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</si>
  <si>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</si>
  <si>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</si>
  <si>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</si>
  <si>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</si>
  <si>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</si>
  <si>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</si>
  <si>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</si>
  <si>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</si>
  <si>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</si>
  <si>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</si>
  <si>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</si>
  <si>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</si>
  <si>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</si>
  <si>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</si>
  <si>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</si>
  <si>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</si>
  <si>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</si>
  <si>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</si>
  <si>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</si>
  <si>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</si>
  <si>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</si>
  <si>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</si>
  <si>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</si>
  <si>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</si>
  <si>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</si>
  <si>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</si>
  <si>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</si>
  <si>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</si>
  <si>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</si>
  <si>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</si>
  <si>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</si>
  <si>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</si>
  <si>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</si>
  <si>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</si>
  <si>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</si>
  <si>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</si>
  <si>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</si>
  <si>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</si>
  <si>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</si>
  <si>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</si>
  <si>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</si>
  <si>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</si>
  <si>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</si>
  <si>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</si>
  <si>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</si>
  <si>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</si>
  <si>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</si>
  <si>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</si>
  <si>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</si>
  <si>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</si>
  <si>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</si>
  <si>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</si>
  <si>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</si>
  <si>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</si>
  <si>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</si>
  <si>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</si>
  <si>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</si>
  <si>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</si>
  <si>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</si>
  <si>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</si>
  <si>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</si>
  <si>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</si>
  <si>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</si>
  <si>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</si>
  <si>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</si>
  <si>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</si>
  <si>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</si>
  <si>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</si>
  <si>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</si>
  <si>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</si>
  <si>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</si>
  <si>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</si>
  <si>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</si>
  <si>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</si>
  <si>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</si>
  <si>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</si>
  <si>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</si>
  <si>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</si>
  <si>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</si>
  <si>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三次市</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</si>
  <si>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</si>
  <si>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</si>
  <si>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</si>
  <si>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</si>
  <si>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</si>
  <si>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</si>
  <si>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</si>
  <si>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</si>
  <si>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</si>
  <si>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</si>
  <si>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</si>
  <si>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面整備率が未だ６割と低いため，現状では施設利用率や水洗化率が適切な水準に達していない状況にある。そのため，経費回収率が低く，汚水処理原価が高い傾向にある。
　今後は，公営企業会計化へ向けて資産を整理し，施設効率の改善や料金体系の見直しを行いながら，計画的な事業展開に努める。</t>
    <rPh sb="1" eb="2">
      <t>メン</t>
    </rPh>
    <rPh sb="2" eb="4">
      <t>セイビ</t>
    </rPh>
    <rPh sb="4" eb="5">
      <t>リツ</t>
    </rPh>
    <rPh sb="6" eb="7">
      <t>マ</t>
    </rPh>
    <rPh sb="9" eb="10">
      <t>ワリ</t>
    </rPh>
    <rPh sb="11" eb="12">
      <t>ヒク</t>
    </rPh>
    <rPh sb="16" eb="18">
      <t>ゲンジョウ</t>
    </rPh>
    <rPh sb="20" eb="22">
      <t>シセツ</t>
    </rPh>
    <rPh sb="22" eb="24">
      <t>リヨウ</t>
    </rPh>
    <rPh sb="24" eb="25">
      <t>リツ</t>
    </rPh>
    <rPh sb="26" eb="29">
      <t>スイセンカ</t>
    </rPh>
    <rPh sb="29" eb="30">
      <t>リツ</t>
    </rPh>
    <rPh sb="31" eb="33">
      <t>テキセツ</t>
    </rPh>
    <rPh sb="34" eb="36">
      <t>スイジュン</t>
    </rPh>
    <rPh sb="37" eb="38">
      <t>タッ</t>
    </rPh>
    <rPh sb="43" eb="45">
      <t>ジョウキョウ</t>
    </rPh>
    <rPh sb="54" eb="56">
      <t>ケイヒ</t>
    </rPh>
    <rPh sb="56" eb="58">
      <t>カイシュウ</t>
    </rPh>
    <rPh sb="58" eb="59">
      <t>リツ</t>
    </rPh>
    <rPh sb="60" eb="61">
      <t>ヒク</t>
    </rPh>
    <rPh sb="63" eb="65">
      <t>オスイ</t>
    </rPh>
    <rPh sb="65" eb="67">
      <t>ショリ</t>
    </rPh>
    <rPh sb="67" eb="69">
      <t>ゲンカ</t>
    </rPh>
    <rPh sb="70" eb="71">
      <t>タカ</t>
    </rPh>
    <rPh sb="72" eb="74">
      <t>ケイコウ</t>
    </rPh>
    <rPh sb="80" eb="82">
      <t>コンゴ</t>
    </rPh>
    <rPh sb="92" eb="93">
      <t>ム</t>
    </rPh>
    <rPh sb="95" eb="97">
      <t>シサン</t>
    </rPh>
    <rPh sb="98" eb="100">
      <t>セイリ</t>
    </rPh>
    <rPh sb="102" eb="104">
      <t>シセツ</t>
    </rPh>
    <rPh sb="104" eb="106">
      <t>コウリツ</t>
    </rPh>
    <rPh sb="107" eb="109">
      <t>カイゼン</t>
    </rPh>
    <rPh sb="110" eb="112">
      <t>リョウキン</t>
    </rPh>
    <rPh sb="112" eb="114">
      <t>タイケイ</t>
    </rPh>
    <rPh sb="115" eb="117">
      <t>ミナオ</t>
    </rPh>
    <rPh sb="119" eb="120">
      <t>オコ</t>
    </rPh>
    <rPh sb="125" eb="128">
      <t>ケイカクテキ</t>
    </rPh>
    <rPh sb="129" eb="131">
      <t>ジギョウ</t>
    </rPh>
    <rPh sb="131" eb="133">
      <t>テンカイ</t>
    </rPh>
    <rPh sb="134" eb="135">
      <t>ツト</t>
    </rPh>
    <phoneticPr fontId="4"/>
  </si>
  <si>
    <t>　平成３年から下水道工事に着手し，平成１２年から供用開始しているため，管渠の老朽管更新を行う時期ではないが，計画的な更新に努める。</t>
    <rPh sb="1" eb="3">
      <t>ヘイセイ</t>
    </rPh>
    <rPh sb="4" eb="5">
      <t>ネン</t>
    </rPh>
    <rPh sb="7" eb="10">
      <t>ゲスイドウ</t>
    </rPh>
    <rPh sb="10" eb="12">
      <t>コウジ</t>
    </rPh>
    <rPh sb="13" eb="15">
      <t>チャクシュ</t>
    </rPh>
    <rPh sb="17" eb="19">
      <t>ヘイセイ</t>
    </rPh>
    <rPh sb="21" eb="22">
      <t>ネン</t>
    </rPh>
    <rPh sb="24" eb="26">
      <t>キョウヨウ</t>
    </rPh>
    <rPh sb="26" eb="28">
      <t>カイシ</t>
    </rPh>
    <rPh sb="35" eb="37">
      <t>カンキョ</t>
    </rPh>
    <rPh sb="38" eb="40">
      <t>ロウキュウ</t>
    </rPh>
    <rPh sb="40" eb="41">
      <t>カン</t>
    </rPh>
    <rPh sb="41" eb="43">
      <t>コウシン</t>
    </rPh>
    <rPh sb="44" eb="45">
      <t>オコ</t>
    </rPh>
    <rPh sb="46" eb="48">
      <t>ジキ</t>
    </rPh>
    <rPh sb="54" eb="57">
      <t>ケイカクテキ</t>
    </rPh>
    <rPh sb="61" eb="62">
      <t>ツト</t>
    </rPh>
    <phoneticPr fontId="4"/>
  </si>
  <si>
    <t xml:space="preserve">●収益的収支比率，企業債残高対事業規模比率
　平成２６年度は，『収益的収支比率』が８２％程度であり，『企業債残高対事業規模比率』は，平均値とほぼ同様に改善している。主な要因としては，繰出基準の見直しや繰上償還等によるもので，引き続き経営の健全性に努める。
●経費回収率，汚水処理原価
　中山間に位置する本市は過疎地域であるため，地理的要因により，工事費や維持管理費が割高であるが，平均値とほぼ同様に改善した。今後も，経常的経費の節減と適正な経費回収に努める。
●施設利用率，水洗化率
　下水道工事を始めた時期が他市に比べて遅く，現在も拡張工事を行っているため，施設利用率や水洗化率に年度間格差がある。主な要因として，接続人口は毎年増加しているが，拡張工事により処理区域内人口も増加しているためである。今後も，充当可能財源を確保し，計画的な拡張事業や更新事業を図りながら，水洗化率向上に努める。
</t>
    <rPh sb="1" eb="4">
      <t>シュウエキテキ</t>
    </rPh>
    <rPh sb="4" eb="6">
      <t>シュウシ</t>
    </rPh>
    <rPh sb="6" eb="8">
      <t>ヒリツ</t>
    </rPh>
    <rPh sb="9" eb="11">
      <t>キギョウ</t>
    </rPh>
    <rPh sb="11" eb="12">
      <t>サイ</t>
    </rPh>
    <rPh sb="12" eb="14">
      <t>ザンダカ</t>
    </rPh>
    <rPh sb="14" eb="15">
      <t>タイ</t>
    </rPh>
    <rPh sb="15" eb="17">
      <t>ジギョウ</t>
    </rPh>
    <rPh sb="17" eb="19">
      <t>キボ</t>
    </rPh>
    <rPh sb="19" eb="21">
      <t>ヒリツ</t>
    </rPh>
    <rPh sb="23" eb="25">
      <t>ヘイセイ</t>
    </rPh>
    <rPh sb="27" eb="28">
      <t>ネン</t>
    </rPh>
    <rPh sb="28" eb="29">
      <t>ド</t>
    </rPh>
    <rPh sb="32" eb="35">
      <t>シュウエキテキ</t>
    </rPh>
    <rPh sb="35" eb="37">
      <t>シュウシ</t>
    </rPh>
    <rPh sb="37" eb="39">
      <t>ヒリツ</t>
    </rPh>
    <rPh sb="44" eb="46">
      <t>テイド</t>
    </rPh>
    <rPh sb="51" eb="53">
      <t>キギョウ</t>
    </rPh>
    <rPh sb="53" eb="54">
      <t>サイ</t>
    </rPh>
    <rPh sb="54" eb="56">
      <t>ザンダカ</t>
    </rPh>
    <rPh sb="56" eb="57">
      <t>タイ</t>
    </rPh>
    <rPh sb="57" eb="59">
      <t>ジギョウ</t>
    </rPh>
    <rPh sb="59" eb="61">
      <t>キボ</t>
    </rPh>
    <rPh sb="61" eb="63">
      <t>ヒリツ</t>
    </rPh>
    <rPh sb="66" eb="69">
      <t>ヘイキンチ</t>
    </rPh>
    <rPh sb="72" eb="74">
      <t>ドウヨウ</t>
    </rPh>
    <rPh sb="75" eb="77">
      <t>カイゼン</t>
    </rPh>
    <rPh sb="82" eb="83">
      <t>オモ</t>
    </rPh>
    <rPh sb="84" eb="86">
      <t>ヨウイン</t>
    </rPh>
    <rPh sb="91" eb="93">
      <t>クリダ</t>
    </rPh>
    <rPh sb="93" eb="95">
      <t>キジュン</t>
    </rPh>
    <rPh sb="96" eb="98">
      <t>ミナオ</t>
    </rPh>
    <rPh sb="100" eb="102">
      <t>クリアゲ</t>
    </rPh>
    <rPh sb="102" eb="104">
      <t>ショウカン</t>
    </rPh>
    <rPh sb="104" eb="105">
      <t>ナド</t>
    </rPh>
    <rPh sb="112" eb="113">
      <t>ヒ</t>
    </rPh>
    <rPh sb="114" eb="115">
      <t>ツヅ</t>
    </rPh>
    <rPh sb="116" eb="118">
      <t>ケイエイ</t>
    </rPh>
    <rPh sb="119" eb="122">
      <t>ケンゼンセイ</t>
    </rPh>
    <rPh sb="123" eb="124">
      <t>ツト</t>
    </rPh>
    <rPh sb="130" eb="132">
      <t>ケイヒ</t>
    </rPh>
    <rPh sb="132" eb="134">
      <t>カイシュウ</t>
    </rPh>
    <rPh sb="134" eb="135">
      <t>リツ</t>
    </rPh>
    <rPh sb="136" eb="138">
      <t>オスイ</t>
    </rPh>
    <rPh sb="138" eb="140">
      <t>ショリ</t>
    </rPh>
    <rPh sb="140" eb="142">
      <t>ゲンカ</t>
    </rPh>
    <rPh sb="144" eb="147">
      <t>チュウサンカン</t>
    </rPh>
    <rPh sb="148" eb="150">
      <t>イチ</t>
    </rPh>
    <rPh sb="152" eb="153">
      <t>ホン</t>
    </rPh>
    <rPh sb="153" eb="154">
      <t>シ</t>
    </rPh>
    <rPh sb="155" eb="157">
      <t>カソ</t>
    </rPh>
    <rPh sb="157" eb="159">
      <t>チイキ</t>
    </rPh>
    <rPh sb="165" eb="168">
      <t>チリテキ</t>
    </rPh>
    <rPh sb="168" eb="170">
      <t>ヨウイン</t>
    </rPh>
    <rPh sb="174" eb="176">
      <t>コウジ</t>
    </rPh>
    <rPh sb="176" eb="177">
      <t>ヒ</t>
    </rPh>
    <rPh sb="178" eb="180">
      <t>イジ</t>
    </rPh>
    <rPh sb="180" eb="182">
      <t>カンリ</t>
    </rPh>
    <rPh sb="182" eb="183">
      <t>ヒ</t>
    </rPh>
    <rPh sb="184" eb="186">
      <t>ワリダカ</t>
    </rPh>
    <rPh sb="191" eb="194">
      <t>ヘイキンチ</t>
    </rPh>
    <rPh sb="197" eb="199">
      <t>ドウヨウ</t>
    </rPh>
    <rPh sb="200" eb="202">
      <t>カイゼン</t>
    </rPh>
    <rPh sb="218" eb="220">
      <t>テキセイ</t>
    </rPh>
    <rPh sb="221" eb="223">
      <t>ケイヒ</t>
    </rPh>
    <rPh sb="223" eb="225">
      <t>カイシュウ</t>
    </rPh>
    <rPh sb="233" eb="235">
      <t>シセツ</t>
    </rPh>
    <rPh sb="235" eb="237">
      <t>リヨウ</t>
    </rPh>
    <rPh sb="237" eb="238">
      <t>リツ</t>
    </rPh>
    <rPh sb="239" eb="242">
      <t>スイセンカ</t>
    </rPh>
    <rPh sb="242" eb="243">
      <t>リツ</t>
    </rPh>
    <rPh sb="245" eb="248">
      <t>ゲスイドウ</t>
    </rPh>
    <rPh sb="248" eb="250">
      <t>コウジ</t>
    </rPh>
    <rPh sb="251" eb="252">
      <t>ハジ</t>
    </rPh>
    <rPh sb="254" eb="256">
      <t>ジキ</t>
    </rPh>
    <rPh sb="257" eb="259">
      <t>タシ</t>
    </rPh>
    <rPh sb="260" eb="261">
      <t>クラ</t>
    </rPh>
    <rPh sb="263" eb="264">
      <t>オソ</t>
    </rPh>
    <rPh sb="266" eb="268">
      <t>ゲンザイ</t>
    </rPh>
    <rPh sb="269" eb="271">
      <t>カクチョウ</t>
    </rPh>
    <rPh sb="271" eb="273">
      <t>コウジ</t>
    </rPh>
    <rPh sb="274" eb="275">
      <t>オコナ</t>
    </rPh>
    <rPh sb="282" eb="284">
      <t>シセツ</t>
    </rPh>
    <rPh sb="284" eb="286">
      <t>リヨウ</t>
    </rPh>
    <rPh sb="286" eb="287">
      <t>リツ</t>
    </rPh>
    <rPh sb="288" eb="291">
      <t>スイセンカ</t>
    </rPh>
    <rPh sb="291" eb="292">
      <t>リツ</t>
    </rPh>
    <rPh sb="293" eb="295">
      <t>ネンド</t>
    </rPh>
    <rPh sb="295" eb="296">
      <t>カン</t>
    </rPh>
    <rPh sb="296" eb="298">
      <t>カクサ</t>
    </rPh>
    <rPh sb="302" eb="303">
      <t>オモ</t>
    </rPh>
    <rPh sb="304" eb="306">
      <t>ヨウイン</t>
    </rPh>
    <rPh sb="310" eb="312">
      <t>セツゾク</t>
    </rPh>
    <rPh sb="312" eb="314">
      <t>ジンコウ</t>
    </rPh>
    <rPh sb="315" eb="317">
      <t>マイトシ</t>
    </rPh>
    <rPh sb="317" eb="319">
      <t>ゾウカ</t>
    </rPh>
    <rPh sb="325" eb="327">
      <t>カクチョウ</t>
    </rPh>
    <rPh sb="327" eb="329">
      <t>コウジ</t>
    </rPh>
    <rPh sb="332" eb="334">
      <t>ショリ</t>
    </rPh>
    <rPh sb="334" eb="336">
      <t>クイキ</t>
    </rPh>
    <rPh sb="336" eb="337">
      <t>ナイ</t>
    </rPh>
    <rPh sb="337" eb="339">
      <t>ジンコウ</t>
    </rPh>
    <rPh sb="340" eb="342">
      <t>ゾウカ</t>
    </rPh>
    <rPh sb="352" eb="354">
      <t>コンゴ</t>
    </rPh>
    <rPh sb="356" eb="358">
      <t>ジュウトウ</t>
    </rPh>
    <rPh sb="358" eb="360">
      <t>カノウ</t>
    </rPh>
    <rPh sb="360" eb="362">
      <t>ザイゲン</t>
    </rPh>
    <rPh sb="363" eb="365">
      <t>カクホ</t>
    </rPh>
    <rPh sb="367" eb="370">
      <t>ケイカクテキ</t>
    </rPh>
    <rPh sb="371" eb="373">
      <t>カクチョウ</t>
    </rPh>
    <rPh sb="373" eb="375">
      <t>ジギョウ</t>
    </rPh>
    <rPh sb="376" eb="378">
      <t>コウシン</t>
    </rPh>
    <rPh sb="378" eb="380">
      <t>ジギョウ</t>
    </rPh>
    <rPh sb="381" eb="382">
      <t>ハカ</t>
    </rPh>
    <rPh sb="387" eb="390">
      <t>スイセンカ</t>
    </rPh>
    <rPh sb="390" eb="391">
      <t>リツ</t>
    </rPh>
    <rPh sb="391" eb="393">
      <t>コウジョウ</t>
    </rPh>
    <rPh sb="394" eb="39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</si>
</sst>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080960"/>
        <c:axId val="1351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0.14000000000000001</c:v>
                </c:pt>
                <c:pt idx="1">
                  <c:v>0.18</c:v>
                </c:pt>
                <c:pt idx="2">
                  <c:v>0.18</c:v>
                </c:pt>
                <c:pt idx="3">
                  <c:v>0.19</c:v>
                </c:pt>
                <c:pt idx="4">
                  <c:v>0.16</c:v>
                </c:pt>
              </c:numCache>
            </c:numRef>
          </c:val>
          <c:smooth val="0"/>
        </c:ser>
        <c:dLbls>
          <c:showLegendKey val="0"/>
          <c:showVal val="0"/>
          <c:showCatName val="0"/>
          <c:showSerName val="0"/>
          <c:showPercent val="0"/>
          <c:showBubbleSize val="0"/>
        </c:dLbls>
        <c:marker val="1"/>
        <c:smooth val="0"/>
        <c:axId val="135080960"/>
        <c:axId val="135115904"/>
      </c:lineChart>
      <c:dateAx>
        <c:axId val="135080960"/>
        <c:scaling>
          <c:orientation val="minMax"/>
        </c:scaling>
        <c:delete val="1"/>
        <c:axPos val="b"/>
        <c:numFmt formatCode="ge" sourceLinked="1"/>
        <c:majorTickMark val="none"/>
        <c:minorTickMark val="none"/>
        <c:tickLblPos val="none"/>
        <c:crossAx val="135115904"/>
        <c:crosses val="autoZero"/>
        <c:auto val="1"/>
        <c:lblOffset val="100"/>
        <c:baseTimeUnit val="years"/>
      </c:dateAx>
      <c:valAx>
        <c:axId val="1351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8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77.25</c:v>
                </c:pt>
                <c:pt idx="1">
                  <c:v>45.23</c:v>
                </c:pt>
                <c:pt idx="2">
                  <c:v>61.73</c:v>
                </c:pt>
                <c:pt idx="3">
                  <c:v>52.22</c:v>
                </c:pt>
                <c:pt idx="4">
                  <c:v>54.37</c:v>
                </c:pt>
              </c:numCache>
            </c:numRef>
          </c:val>
        </c:ser>
        <c:dLbls>
          <c:showLegendKey val="0"/>
          <c:showVal val="0"/>
          <c:showCatName val="0"/>
          <c:showSerName val="0"/>
          <c:showPercent val="0"/>
          <c:showBubbleSize val="0"/>
        </c:dLbls>
        <c:gapWidth val="150"/>
        <c:axId val="136507776"/>
        <c:axId val="1365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39.770000000000003</c:v>
                </c:pt>
                <c:pt idx="1">
                  <c:v>38.950000000000003</c:v>
                </c:pt>
                <c:pt idx="2">
                  <c:v>40.07</c:v>
                </c:pt>
                <c:pt idx="3">
                  <c:v>39.92</c:v>
                </c:pt>
                <c:pt idx="4">
                  <c:v>41.63</c:v>
                </c:pt>
              </c:numCache>
            </c:numRef>
          </c:val>
          <c:smooth val="0"/>
        </c:ser>
        <c:dLbls>
          <c:showLegendKey val="0"/>
          <c:showVal val="0"/>
          <c:showCatName val="0"/>
          <c:showSerName val="0"/>
          <c:showPercent val="0"/>
          <c:showBubbleSize val="0"/>
        </c:dLbls>
        <c:marker val="1"/>
        <c:smooth val="0"/>
        <c:axId val="136507776"/>
        <c:axId val="136509696"/>
      </c:lineChart>
      <c:dateAx>
        <c:axId val="136507776"/>
        <c:scaling>
          <c:orientation val="minMax"/>
        </c:scaling>
        <c:delete val="1"/>
        <c:axPos val="b"/>
        <c:numFmt formatCode="ge" sourceLinked="1"/>
        <c:majorTickMark val="none"/>
        <c:minorTickMark val="none"/>
        <c:tickLblPos val="none"/>
        <c:crossAx val="136509696"/>
        <c:crosses val="autoZero"/>
        <c:auto val="1"/>
        <c:lblOffset val="100"/>
        <c:baseTimeUnit val="years"/>
      </c:dateAx>
      <c:valAx>
        <c:axId val="13650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50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60.64</c:v>
                </c:pt>
                <c:pt idx="1">
                  <c:v>61.71</c:v>
                </c:pt>
                <c:pt idx="2">
                  <c:v>55.13</c:v>
                </c:pt>
                <c:pt idx="3">
                  <c:v>63.56</c:v>
                </c:pt>
                <c:pt idx="4">
                  <c:v>64.569999999999993</c:v>
                </c:pt>
              </c:numCache>
            </c:numRef>
          </c:val>
        </c:ser>
        <c:dLbls>
          <c:showLegendKey val="0"/>
          <c:showVal val="0"/>
          <c:showCatName val="0"/>
          <c:showSerName val="0"/>
          <c:showPercent val="0"/>
          <c:showBubbleSize val="0"/>
        </c:dLbls>
        <c:gapWidth val="150"/>
        <c:axId val="136204288"/>
        <c:axId val="13620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65.66</c:v>
                </c:pt>
                <c:pt idx="1">
                  <c:v>65.599999999999994</c:v>
                </c:pt>
                <c:pt idx="2">
                  <c:v>66</c:v>
                </c:pt>
                <c:pt idx="3">
                  <c:v>65.86</c:v>
                </c:pt>
                <c:pt idx="4">
                  <c:v>66.33</c:v>
                </c:pt>
              </c:numCache>
            </c:numRef>
          </c:val>
          <c:smooth val="0"/>
        </c:ser>
        <c:dLbls>
          <c:showLegendKey val="0"/>
          <c:showVal val="0"/>
          <c:showCatName val="0"/>
          <c:showSerName val="0"/>
          <c:showPercent val="0"/>
          <c:showBubbleSize val="0"/>
        </c:dLbls>
        <c:marker val="1"/>
        <c:smooth val="0"/>
        <c:axId val="136204288"/>
        <c:axId val="136206208"/>
      </c:lineChart>
      <c:dateAx>
        <c:axId val="136204288"/>
        <c:scaling>
          <c:orientation val="minMax"/>
        </c:scaling>
        <c:delete val="1"/>
        <c:axPos val="b"/>
        <c:numFmt formatCode="ge" sourceLinked="1"/>
        <c:majorTickMark val="none"/>
        <c:minorTickMark val="none"/>
        <c:tickLblPos val="none"/>
        <c:crossAx val="136206208"/>
        <c:crosses val="autoZero"/>
        <c:auto val="1"/>
        <c:lblOffset val="100"/>
        <c:baseTimeUnit val="years"/>
      </c:dateAx>
      <c:valAx>
        <c:axId val="13620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0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57.65</c:v>
                </c:pt>
                <c:pt idx="1">
                  <c:v>52.96</c:v>
                </c:pt>
                <c:pt idx="2">
                  <c:v>49.21</c:v>
                </c:pt>
                <c:pt idx="3">
                  <c:v>47.91</c:v>
                </c:pt>
                <c:pt idx="4">
                  <c:v>81.849999999999994</c:v>
                </c:pt>
              </c:numCache>
            </c:numRef>
          </c:val>
        </c:ser>
        <c:dLbls>
          <c:showLegendKey val="0"/>
          <c:showVal val="0"/>
          <c:showCatName val="0"/>
          <c:showSerName val="0"/>
          <c:showPercent val="0"/>
          <c:showBubbleSize val="0"/>
        </c:dLbls>
        <c:gapWidth val="150"/>
        <c:axId val="135805568"/>
        <c:axId val="13580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05568"/>
        <c:axId val="135807744"/>
      </c:lineChart>
      <c:dateAx>
        <c:axId val="135805568"/>
        <c:scaling>
          <c:orientation val="minMax"/>
        </c:scaling>
        <c:delete val="1"/>
        <c:axPos val="b"/>
        <c:numFmt formatCode="ge" sourceLinked="1"/>
        <c:majorTickMark val="none"/>
        <c:minorTickMark val="none"/>
        <c:tickLblPos val="none"/>
        <c:crossAx val="135807744"/>
        <c:crosses val="autoZero"/>
        <c:auto val="1"/>
        <c:lblOffset val="100"/>
        <c:baseTimeUnit val="years"/>
      </c:dateAx>
      <c:valAx>
        <c:axId val="13580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0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42048"/>
        <c:axId val="1358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42048"/>
        <c:axId val="135848320"/>
      </c:lineChart>
      <c:dateAx>
        <c:axId val="135842048"/>
        <c:scaling>
          <c:orientation val="minMax"/>
        </c:scaling>
        <c:delete val="1"/>
        <c:axPos val="b"/>
        <c:numFmt formatCode="ge" sourceLinked="1"/>
        <c:majorTickMark val="none"/>
        <c:minorTickMark val="none"/>
        <c:tickLblPos val="none"/>
        <c:crossAx val="135848320"/>
        <c:crosses val="autoZero"/>
        <c:auto val="1"/>
        <c:lblOffset val="100"/>
        <c:baseTimeUnit val="years"/>
      </c:dateAx>
      <c:valAx>
        <c:axId val="1358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4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858048"/>
        <c:axId val="13588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858048"/>
        <c:axId val="135880704"/>
      </c:lineChart>
      <c:dateAx>
        <c:axId val="135858048"/>
        <c:scaling>
          <c:orientation val="minMax"/>
        </c:scaling>
        <c:delete val="1"/>
        <c:axPos val="b"/>
        <c:numFmt formatCode="ge" sourceLinked="1"/>
        <c:majorTickMark val="none"/>
        <c:minorTickMark val="none"/>
        <c:tickLblPos val="none"/>
        <c:crossAx val="135880704"/>
        <c:crosses val="autoZero"/>
        <c:auto val="1"/>
        <c:lblOffset val="100"/>
        <c:baseTimeUnit val="years"/>
      </c:dateAx>
      <c:valAx>
        <c:axId val="13588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85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5989120"/>
        <c:axId val="1359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5989120"/>
        <c:axId val="135995392"/>
      </c:lineChart>
      <c:dateAx>
        <c:axId val="135989120"/>
        <c:scaling>
          <c:orientation val="minMax"/>
        </c:scaling>
        <c:delete val="1"/>
        <c:axPos val="b"/>
        <c:numFmt formatCode="ge" sourceLinked="1"/>
        <c:majorTickMark val="none"/>
        <c:minorTickMark val="none"/>
        <c:tickLblPos val="none"/>
        <c:crossAx val="135995392"/>
        <c:crosses val="autoZero"/>
        <c:auto val="1"/>
        <c:lblOffset val="100"/>
        <c:baseTimeUnit val="years"/>
      </c:dateAx>
      <c:valAx>
        <c:axId val="1359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9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6021504"/>
        <c:axId val="13602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6021504"/>
        <c:axId val="136023424"/>
      </c:lineChart>
      <c:dateAx>
        <c:axId val="136021504"/>
        <c:scaling>
          <c:orientation val="minMax"/>
        </c:scaling>
        <c:delete val="1"/>
        <c:axPos val="b"/>
        <c:numFmt formatCode="ge" sourceLinked="1"/>
        <c:majorTickMark val="none"/>
        <c:minorTickMark val="none"/>
        <c:tickLblPos val="none"/>
        <c:crossAx val="136023424"/>
        <c:crosses val="autoZero"/>
        <c:auto val="1"/>
        <c:lblOffset val="100"/>
        <c:baseTimeUnit val="years"/>
      </c:dateAx>
      <c:valAx>
        <c:axId val="13602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02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3102.05</c:v>
                </c:pt>
                <c:pt idx="1">
                  <c:v>3529.73</c:v>
                </c:pt>
                <c:pt idx="2">
                  <c:v>2740.7</c:v>
                </c:pt>
                <c:pt idx="3">
                  <c:v>1826.44</c:v>
                </c:pt>
                <c:pt idx="4">
                  <c:v>1192.6600000000001</c:v>
                </c:pt>
              </c:numCache>
            </c:numRef>
          </c:val>
        </c:ser>
        <c:dLbls>
          <c:showLegendKey val="0"/>
          <c:showVal val="0"/>
          <c:showCatName val="0"/>
          <c:showSerName val="0"/>
          <c:showPercent val="0"/>
          <c:showBubbleSize val="0"/>
        </c:dLbls>
        <c:gapWidth val="150"/>
        <c:axId val="136119424"/>
        <c:axId val="1361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1882.66</c:v>
                </c:pt>
                <c:pt idx="1">
                  <c:v>1749.66</c:v>
                </c:pt>
                <c:pt idx="2">
                  <c:v>1574.53</c:v>
                </c:pt>
                <c:pt idx="3">
                  <c:v>1506.51</c:v>
                </c:pt>
                <c:pt idx="4">
                  <c:v>1315.67</c:v>
                </c:pt>
              </c:numCache>
            </c:numRef>
          </c:val>
          <c:smooth val="0"/>
        </c:ser>
        <c:dLbls>
          <c:showLegendKey val="0"/>
          <c:showVal val="0"/>
          <c:showCatName val="0"/>
          <c:showSerName val="0"/>
          <c:showPercent val="0"/>
          <c:showBubbleSize val="0"/>
        </c:dLbls>
        <c:marker val="1"/>
        <c:smooth val="0"/>
        <c:axId val="136119424"/>
        <c:axId val="136121344"/>
      </c:lineChart>
      <c:dateAx>
        <c:axId val="136119424"/>
        <c:scaling>
          <c:orientation val="minMax"/>
        </c:scaling>
        <c:delete val="1"/>
        <c:axPos val="b"/>
        <c:numFmt formatCode="ge" sourceLinked="1"/>
        <c:majorTickMark val="none"/>
        <c:minorTickMark val="none"/>
        <c:tickLblPos val="none"/>
        <c:crossAx val="136121344"/>
        <c:crosses val="autoZero"/>
        <c:auto val="1"/>
        <c:lblOffset val="100"/>
        <c:baseTimeUnit val="years"/>
      </c:dateAx>
      <c:valAx>
        <c:axId val="1361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49.89</c:v>
                </c:pt>
                <c:pt idx="1">
                  <c:v>45.44</c:v>
                </c:pt>
                <c:pt idx="2">
                  <c:v>44.58</c:v>
                </c:pt>
                <c:pt idx="3">
                  <c:v>47.28</c:v>
                </c:pt>
                <c:pt idx="4">
                  <c:v>61.69</c:v>
                </c:pt>
              </c:numCache>
            </c:numRef>
          </c:val>
        </c:ser>
        <c:dLbls>
          <c:showLegendKey val="0"/>
          <c:showVal val="0"/>
          <c:showCatName val="0"/>
          <c:showSerName val="0"/>
          <c:showPercent val="0"/>
          <c:showBubbleSize val="0"/>
        </c:dLbls>
        <c:gapWidth val="150"/>
        <c:axId val="136148480"/>
        <c:axId val="13615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54.67</c:v>
                </c:pt>
                <c:pt idx="1">
                  <c:v>54.46</c:v>
                </c:pt>
                <c:pt idx="2">
                  <c:v>57.36</c:v>
                </c:pt>
                <c:pt idx="3">
                  <c:v>57.33</c:v>
                </c:pt>
                <c:pt idx="4">
                  <c:v>60.78</c:v>
                </c:pt>
              </c:numCache>
            </c:numRef>
          </c:val>
          <c:smooth val="0"/>
        </c:ser>
        <c:dLbls>
          <c:showLegendKey val="0"/>
          <c:showVal val="0"/>
          <c:showCatName val="0"/>
          <c:showSerName val="0"/>
          <c:showPercent val="0"/>
          <c:showBubbleSize val="0"/>
        </c:dLbls>
        <c:marker val="1"/>
        <c:smooth val="0"/>
        <c:axId val="136148480"/>
        <c:axId val="136150400"/>
      </c:lineChart>
      <c:dateAx>
        <c:axId val="136148480"/>
        <c:scaling>
          <c:orientation val="minMax"/>
        </c:scaling>
        <c:delete val="1"/>
        <c:axPos val="b"/>
        <c:numFmt formatCode="ge" sourceLinked="1"/>
        <c:majorTickMark val="none"/>
        <c:minorTickMark val="none"/>
        <c:tickLblPos val="none"/>
        <c:crossAx val="136150400"/>
        <c:crosses val="autoZero"/>
        <c:auto val="1"/>
        <c:lblOffset val="100"/>
        <c:baseTimeUnit val="years"/>
      </c:dateAx>
      <c:valAx>
        <c:axId val="13615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14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316.23</c:v>
                </c:pt>
                <c:pt idx="1">
                  <c:v>349.92</c:v>
                </c:pt>
                <c:pt idx="2">
                  <c:v>285.62</c:v>
                </c:pt>
                <c:pt idx="3">
                  <c:v>363.47</c:v>
                </c:pt>
                <c:pt idx="4">
                  <c:v>282.76</c:v>
                </c:pt>
              </c:numCache>
            </c:numRef>
          </c:val>
        </c:ser>
        <c:dLbls>
          <c:showLegendKey val="0"/>
          <c:showVal val="0"/>
          <c:showCatName val="0"/>
          <c:showSerName val="0"/>
          <c:showPercent val="0"/>
          <c:showBubbleSize val="0"/>
        </c:dLbls>
        <c:gapWidth val="150"/>
        <c:axId val="136459008"/>
        <c:axId val="13646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290.26</c:v>
                </c:pt>
                <c:pt idx="1">
                  <c:v>293.08999999999997</c:v>
                </c:pt>
                <c:pt idx="2">
                  <c:v>279.91000000000003</c:v>
                </c:pt>
                <c:pt idx="3">
                  <c:v>284.52999999999997</c:v>
                </c:pt>
                <c:pt idx="4">
                  <c:v>276.26</c:v>
                </c:pt>
              </c:numCache>
            </c:numRef>
          </c:val>
          <c:smooth val="0"/>
        </c:ser>
        <c:dLbls>
          <c:showLegendKey val="0"/>
          <c:showVal val="0"/>
          <c:showCatName val="0"/>
          <c:showSerName val="0"/>
          <c:showPercent val="0"/>
          <c:showBubbleSize val="0"/>
        </c:dLbls>
        <c:marker val="1"/>
        <c:smooth val="0"/>
        <c:axId val="136459008"/>
        <c:axId val="136460928"/>
      </c:lineChart>
      <c:dateAx>
        <c:axId val="136459008"/>
        <c:scaling>
          <c:orientation val="minMax"/>
        </c:scaling>
        <c:delete val="1"/>
        <c:axPos val="b"/>
        <c:numFmt formatCode="ge" sourceLinked="1"/>
        <c:majorTickMark val="none"/>
        <c:minorTickMark val="none"/>
        <c:tickLblPos val="none"/>
        <c:crossAx val="136460928"/>
        <c:crosses val="autoZero"/>
        <c:auto val="1"/>
        <c:lblOffset val="100"/>
        <c:baseTimeUnit val="years"/>
      </c:dateAx>
      <c:valAx>
        <c:axId val="13646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4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90" zoomScaleNormal="9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三次市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55302</v>
      </c>
      <c r="AM8" s="64"/>
      <c r="AN8" s="64"/>
      <c r="AO8" s="64"/>
      <c r="AP8" s="64"/>
      <c r="AQ8" s="64"/>
      <c r="AR8" s="64"/>
      <c r="AS8" s="64"/>
      <c r="AT8" s="63">
        <f>データ!S6</f>
        <v>778.14</v>
      </c>
      <c r="AU8" s="63"/>
      <c r="AV8" s="63"/>
      <c r="AW8" s="63"/>
      <c r="AX8" s="63"/>
      <c r="AY8" s="63"/>
      <c r="AZ8" s="63"/>
      <c r="BA8" s="63"/>
      <c r="BB8" s="63">
        <f>データ!T6</f>
        <v>71.069999999999993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29.16</v>
      </c>
      <c r="Q10" s="63"/>
      <c r="R10" s="63"/>
      <c r="S10" s="63"/>
      <c r="T10" s="63"/>
      <c r="U10" s="63"/>
      <c r="V10" s="63"/>
      <c r="W10" s="63">
        <f>データ!P6</f>
        <v>95.14</v>
      </c>
      <c r="X10" s="63"/>
      <c r="Y10" s="63"/>
      <c r="Z10" s="63"/>
      <c r="AA10" s="63"/>
      <c r="AB10" s="63"/>
      <c r="AC10" s="63"/>
      <c r="AD10" s="64">
        <f>データ!Q6</f>
        <v>2937</v>
      </c>
      <c r="AE10" s="64"/>
      <c r="AF10" s="64"/>
      <c r="AG10" s="64"/>
      <c r="AH10" s="64"/>
      <c r="AI10" s="64"/>
      <c r="AJ10" s="64"/>
      <c r="AK10" s="2"/>
      <c r="AL10" s="64">
        <f>データ!U6</f>
        <v>16009</v>
      </c>
      <c r="AM10" s="64"/>
      <c r="AN10" s="64"/>
      <c r="AO10" s="64"/>
      <c r="AP10" s="64"/>
      <c r="AQ10" s="64"/>
      <c r="AR10" s="64"/>
      <c r="AS10" s="64"/>
      <c r="AT10" s="63">
        <f>データ!V6</f>
        <v>4.46</v>
      </c>
      <c r="AU10" s="63"/>
      <c r="AV10" s="63"/>
      <c r="AW10" s="63"/>
      <c r="AX10" s="63"/>
      <c r="AY10" s="63"/>
      <c r="AZ10" s="63"/>
      <c r="BA10" s="63"/>
      <c r="BB10" s="63">
        <f>データ!W6</f>
        <v>3589.46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&amp;R&amp;F&amp;A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342092</v>
      </c>
      <c r="D6" s="31">
        <f t="shared" si="3"/>
        <v>47</v>
      </c>
      <c r="E6" s="31">
        <f t="shared" si="3"/>
        <v>17</v>
      </c>
      <c r="F6" s="31">
        <f t="shared" si="3"/>
        <v>1</v>
      </c>
      <c r="G6" s="31">
        <f t="shared" si="3"/>
        <v>0</v>
      </c>
      <c r="H6" s="31" t="str">
        <f t="shared" si="3"/>
        <v>広島県　三次市</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29.16</v>
      </c>
      <c r="P6" s="32">
        <f t="shared" si="3"/>
        <v>95.14</v>
      </c>
      <c r="Q6" s="32">
        <f t="shared" si="3"/>
        <v>2937</v>
      </c>
      <c r="R6" s="32">
        <f t="shared" si="3"/>
        <v>55302</v>
      </c>
      <c r="S6" s="32">
        <f t="shared" si="3"/>
        <v>778.14</v>
      </c>
      <c r="T6" s="32">
        <f t="shared" si="3"/>
        <v>71.069999999999993</v>
      </c>
      <c r="U6" s="32">
        <f t="shared" si="3"/>
        <v>16009</v>
      </c>
      <c r="V6" s="32">
        <f t="shared" si="3"/>
        <v>4.46</v>
      </c>
      <c r="W6" s="32">
        <f t="shared" si="3"/>
        <v>3589.46</v>
      </c>
      <c r="X6" s="33">
        <f>IF(X7="",NA(),X7)</f>
        <v>57.65</v>
      </c>
      <c r="Y6" s="33">
        <f t="shared" ref="Y6:AG6" si="4">IF(Y7="",NA(),Y7)</f>
        <v>52.96</v>
      </c>
      <c r="Z6" s="33">
        <f t="shared" si="4"/>
        <v>49.21</v>
      </c>
      <c r="AA6" s="33">
        <f t="shared" si="4"/>
        <v>47.91</v>
      </c>
      <c r="AB6" s="33">
        <f t="shared" si="4"/>
        <v>81.849999999999994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3102.05</v>
      </c>
      <c r="BF6" s="33">
        <f t="shared" ref="BF6:BN6" si="7">IF(BF7="",NA(),BF7)</f>
        <v>3529.73</v>
      </c>
      <c r="BG6" s="33">
        <f t="shared" si="7"/>
        <v>2740.7</v>
      </c>
      <c r="BH6" s="33">
        <f t="shared" si="7"/>
        <v>1826.44</v>
      </c>
      <c r="BI6" s="33">
        <f t="shared" si="7"/>
        <v>1192.6600000000001</v>
      </c>
      <c r="BJ6" s="33">
        <f t="shared" si="7"/>
        <v>1882.66</v>
      </c>
      <c r="BK6" s="33">
        <f t="shared" si="7"/>
        <v>1749.66</v>
      </c>
      <c r="BL6" s="33">
        <f t="shared" si="7"/>
        <v>1574.53</v>
      </c>
      <c r="BM6" s="33">
        <f t="shared" si="7"/>
        <v>1506.51</v>
      </c>
      <c r="BN6" s="33">
        <f t="shared" si="7"/>
        <v>1315.67</v>
      </c>
      <c r="BO6" s="32" t="str">
        <f>IF(BO7="","",IF(BO7="-","【-】","【"&amp;SUBSTITUTE(TEXT(BO7,"#,##0.00"),"-","△")&amp;"】"))</f>
        <v>【776.35】</v>
      </c>
      <c r="BP6" s="33">
        <f>IF(BP7="",NA(),BP7)</f>
        <v>49.89</v>
      </c>
      <c r="BQ6" s="33">
        <f t="shared" ref="BQ6:BY6" si="8">IF(BQ7="",NA(),BQ7)</f>
        <v>45.44</v>
      </c>
      <c r="BR6" s="33">
        <f t="shared" si="8"/>
        <v>44.58</v>
      </c>
      <c r="BS6" s="33">
        <f t="shared" si="8"/>
        <v>47.28</v>
      </c>
      <c r="BT6" s="33">
        <f t="shared" si="8"/>
        <v>61.69</v>
      </c>
      <c r="BU6" s="33">
        <f t="shared" si="8"/>
        <v>54.67</v>
      </c>
      <c r="BV6" s="33">
        <f t="shared" si="8"/>
        <v>54.46</v>
      </c>
      <c r="BW6" s="33">
        <f t="shared" si="8"/>
        <v>57.36</v>
      </c>
      <c r="BX6" s="33">
        <f t="shared" si="8"/>
        <v>57.33</v>
      </c>
      <c r="BY6" s="33">
        <f t="shared" si="8"/>
        <v>60.78</v>
      </c>
      <c r="BZ6" s="32" t="str">
        <f>IF(BZ7="","",IF(BZ7="-","【-】","【"&amp;SUBSTITUTE(TEXT(BZ7,"#,##0.00"),"-","△")&amp;"】"))</f>
        <v>【96.57】</v>
      </c>
      <c r="CA6" s="33">
        <f>IF(CA7="",NA(),CA7)</f>
        <v>316.23</v>
      </c>
      <c r="CB6" s="33">
        <f t="shared" ref="CB6:CJ6" si="9">IF(CB7="",NA(),CB7)</f>
        <v>349.92</v>
      </c>
      <c r="CC6" s="33">
        <f t="shared" si="9"/>
        <v>285.62</v>
      </c>
      <c r="CD6" s="33">
        <f t="shared" si="9"/>
        <v>363.47</v>
      </c>
      <c r="CE6" s="33">
        <f t="shared" si="9"/>
        <v>282.76</v>
      </c>
      <c r="CF6" s="33">
        <f t="shared" si="9"/>
        <v>290.26</v>
      </c>
      <c r="CG6" s="33">
        <f t="shared" si="9"/>
        <v>293.08999999999997</v>
      </c>
      <c r="CH6" s="33">
        <f t="shared" si="9"/>
        <v>279.91000000000003</v>
      </c>
      <c r="CI6" s="33">
        <f t="shared" si="9"/>
        <v>284.52999999999997</v>
      </c>
      <c r="CJ6" s="33">
        <f t="shared" si="9"/>
        <v>276.26</v>
      </c>
      <c r="CK6" s="32" t="str">
        <f>IF(CK7="","",IF(CK7="-","【-】","【"&amp;SUBSTITUTE(TEXT(CK7,"#,##0.00"),"-","△")&amp;"】"))</f>
        <v>【142.28】</v>
      </c>
      <c r="CL6" s="33">
        <f>IF(CL7="",NA(),CL7)</f>
        <v>77.25</v>
      </c>
      <c r="CM6" s="33">
        <f t="shared" ref="CM6:CU6" si="10">IF(CM7="",NA(),CM7)</f>
        <v>45.23</v>
      </c>
      <c r="CN6" s="33">
        <f t="shared" si="10"/>
        <v>61.73</v>
      </c>
      <c r="CO6" s="33">
        <f t="shared" si="10"/>
        <v>52.22</v>
      </c>
      <c r="CP6" s="33">
        <f t="shared" si="10"/>
        <v>54.37</v>
      </c>
      <c r="CQ6" s="33">
        <f t="shared" si="10"/>
        <v>39.770000000000003</v>
      </c>
      <c r="CR6" s="33">
        <f t="shared" si="10"/>
        <v>38.950000000000003</v>
      </c>
      <c r="CS6" s="33">
        <f t="shared" si="10"/>
        <v>40.07</v>
      </c>
      <c r="CT6" s="33">
        <f t="shared" si="10"/>
        <v>39.92</v>
      </c>
      <c r="CU6" s="33">
        <f t="shared" si="10"/>
        <v>41.63</v>
      </c>
      <c r="CV6" s="32" t="str">
        <f>IF(CV7="","",IF(CV7="-","【-】","【"&amp;SUBSTITUTE(TEXT(CV7,"#,##0.00"),"-","△")&amp;"】"))</f>
        <v>【60.35】</v>
      </c>
      <c r="CW6" s="33">
        <f>IF(CW7="",NA(),CW7)</f>
        <v>60.64</v>
      </c>
      <c r="CX6" s="33">
        <f t="shared" ref="CX6:DF6" si="11">IF(CX7="",NA(),CX7)</f>
        <v>61.71</v>
      </c>
      <c r="CY6" s="33">
        <f t="shared" si="11"/>
        <v>55.13</v>
      </c>
      <c r="CZ6" s="33">
        <f t="shared" si="11"/>
        <v>63.56</v>
      </c>
      <c r="DA6" s="33">
        <f t="shared" si="11"/>
        <v>64.569999999999993</v>
      </c>
      <c r="DB6" s="33">
        <f t="shared" si="11"/>
        <v>65.66</v>
      </c>
      <c r="DC6" s="33">
        <f t="shared" si="11"/>
        <v>65.599999999999994</v>
      </c>
      <c r="DD6" s="33">
        <f t="shared" si="11"/>
        <v>66</v>
      </c>
      <c r="DE6" s="33">
        <f t="shared" si="11"/>
        <v>65.86</v>
      </c>
      <c r="DF6" s="33">
        <f t="shared" si="11"/>
        <v>66.33</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0.14000000000000001</v>
      </c>
      <c r="EJ6" s="33">
        <f t="shared" si="14"/>
        <v>0.18</v>
      </c>
      <c r="EK6" s="33">
        <f t="shared" si="14"/>
        <v>0.18</v>
      </c>
      <c r="EL6" s="33">
        <f t="shared" si="14"/>
        <v>0.19</v>
      </c>
      <c r="EM6" s="33">
        <f t="shared" si="14"/>
        <v>0.16</v>
      </c>
      <c r="EN6" s="32" t="str">
        <f>IF(EN7="","",IF(EN7="-","【-】","【"&amp;SUBSTITUTE(TEXT(EN7,"#,##0.00"),"-","△")&amp;"】"))</f>
        <v>【0.17】</v>
      </c>
    </row>
    <row r="7" spans="1:144" s="34" customFormat="1">
      <c r="A7" s="26"/>
      <c r="B7" s="35">
        <v>2014</v>
      </c>
      <c r="C7" s="35">
        <v>342092</v>
      </c>
      <c r="D7" s="35">
        <v>47</v>
      </c>
      <c r="E7" s="35">
        <v>17</v>
      </c>
      <c r="F7" s="35">
        <v>1</v>
      </c>
      <c r="G7" s="35">
        <v>0</v>
      </c>
      <c r="H7" s="35" t="s">
        <v>96</v>
      </c>
      <c r="I7" s="35" t="s">
        <v>97</v>
      </c>
      <c r="J7" s="35" t="s">
        <v>98</v>
      </c>
      <c r="K7" s="35" t="s">
        <v>99</v>
      </c>
      <c r="L7" s="35" t="s">
        <v>100</v>
      </c>
      <c r="M7" s="36" t="s">
        <v>101</v>
      </c>
      <c r="N7" s="36" t="s">
        <v>102</v>
      </c>
      <c r="O7" s="36">
        <v>29.16</v>
      </c>
      <c r="P7" s="36">
        <v>95.14</v>
      </c>
      <c r="Q7" s="36">
        <v>2937</v>
      </c>
      <c r="R7" s="36">
        <v>55302</v>
      </c>
      <c r="S7" s="36">
        <v>778.14</v>
      </c>
      <c r="T7" s="36">
        <v>71.069999999999993</v>
      </c>
      <c r="U7" s="36">
        <v>16009</v>
      </c>
      <c r="V7" s="36">
        <v>4.46</v>
      </c>
      <c r="W7" s="36">
        <v>3589.46</v>
      </c>
      <c r="X7" s="36">
        <v>57.65</v>
      </c>
      <c r="Y7" s="36">
        <v>52.96</v>
      </c>
      <c r="Z7" s="36">
        <v>49.21</v>
      </c>
      <c r="AA7" s="36">
        <v>47.91</v>
      </c>
      <c r="AB7" s="36">
        <v>81.849999999999994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3102.05</v>
      </c>
      <c r="BF7" s="36">
        <v>3529.73</v>
      </c>
      <c r="BG7" s="36">
        <v>2740.7</v>
      </c>
      <c r="BH7" s="36">
        <v>1826.44</v>
      </c>
      <c r="BI7" s="36">
        <v>1192.6600000000001</v>
      </c>
      <c r="BJ7" s="36">
        <v>1882.66</v>
      </c>
      <c r="BK7" s="36">
        <v>1749.66</v>
      </c>
      <c r="BL7" s="36">
        <v>1574.53</v>
      </c>
      <c r="BM7" s="36">
        <v>1506.51</v>
      </c>
      <c r="BN7" s="36">
        <v>1315.67</v>
      </c>
      <c r="BO7" s="36">
        <v>776.35</v>
      </c>
      <c r="BP7" s="36">
        <v>49.89</v>
      </c>
      <c r="BQ7" s="36">
        <v>45.44</v>
      </c>
      <c r="BR7" s="36">
        <v>44.58</v>
      </c>
      <c r="BS7" s="36">
        <v>47.28</v>
      </c>
      <c r="BT7" s="36">
        <v>61.69</v>
      </c>
      <c r="BU7" s="36">
        <v>54.67</v>
      </c>
      <c r="BV7" s="36">
        <v>54.46</v>
      </c>
      <c r="BW7" s="36">
        <v>57.36</v>
      </c>
      <c r="BX7" s="36">
        <v>57.33</v>
      </c>
      <c r="BY7" s="36">
        <v>60.78</v>
      </c>
      <c r="BZ7" s="36">
        <v>96.57</v>
      </c>
      <c r="CA7" s="36">
        <v>316.23</v>
      </c>
      <c r="CB7" s="36">
        <v>349.92</v>
      </c>
      <c r="CC7" s="36">
        <v>285.62</v>
      </c>
      <c r="CD7" s="36">
        <v>363.47</v>
      </c>
      <c r="CE7" s="36">
        <v>282.76</v>
      </c>
      <c r="CF7" s="36">
        <v>290.26</v>
      </c>
      <c r="CG7" s="36">
        <v>293.08999999999997</v>
      </c>
      <c r="CH7" s="36">
        <v>279.91000000000003</v>
      </c>
      <c r="CI7" s="36">
        <v>284.52999999999997</v>
      </c>
      <c r="CJ7" s="36">
        <v>276.26</v>
      </c>
      <c r="CK7" s="36">
        <v>142.28</v>
      </c>
      <c r="CL7" s="36">
        <v>77.25</v>
      </c>
      <c r="CM7" s="36">
        <v>45.23</v>
      </c>
      <c r="CN7" s="36">
        <v>61.73</v>
      </c>
      <c r="CO7" s="36">
        <v>52.22</v>
      </c>
      <c r="CP7" s="36">
        <v>54.37</v>
      </c>
      <c r="CQ7" s="36">
        <v>39.770000000000003</v>
      </c>
      <c r="CR7" s="36">
        <v>38.950000000000003</v>
      </c>
      <c r="CS7" s="36">
        <v>40.07</v>
      </c>
      <c r="CT7" s="36">
        <v>39.92</v>
      </c>
      <c r="CU7" s="36">
        <v>41.63</v>
      </c>
      <c r="CV7" s="36">
        <v>60.35</v>
      </c>
      <c r="CW7" s="36">
        <v>60.64</v>
      </c>
      <c r="CX7" s="36">
        <v>61.71</v>
      </c>
      <c r="CY7" s="36">
        <v>55.13</v>
      </c>
      <c r="CZ7" s="36">
        <v>63.56</v>
      </c>
      <c r="DA7" s="36">
        <v>64.569999999999993</v>
      </c>
      <c r="DB7" s="36">
        <v>65.66</v>
      </c>
      <c r="DC7" s="36">
        <v>65.599999999999994</v>
      </c>
      <c r="DD7" s="36">
        <v>66</v>
      </c>
      <c r="DE7" s="36">
        <v>65.86</v>
      </c>
      <c r="DF7" s="36">
        <v>66.33</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0.14000000000000001</v>
      </c>
      <c r="EJ7" s="36">
        <v>0.18</v>
      </c>
      <c r="EK7" s="36">
        <v>0.18</v>
      </c>
      <c r="EL7" s="36">
        <v>0.19</v>
      </c>
      <c r="EM7" s="36">
        <v>0.16</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t.sakata5370</cp:lastModifiedBy>
  <cp:lastPrinted>2016-02-19T08:17:16Z</cp:lastPrinted>
  <dcterms:created xsi:type="dcterms:W3CDTF">2016-02-03T08:56:13Z</dcterms:created>
  <dcterms:modified xsi:type="dcterms:W3CDTF">2016-02-24T23:50:51Z</dcterms:modified>
</cp:coreProperties>
</file>