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<sst xmlns="http://schemas.openxmlformats.org/spreadsheetml/2006/main" count="218" uniqueCount="108">
  <si>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</si>
  <si>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</si>
  <si>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</si>
  <si>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</si>
  <si>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</si>
  <si>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</si>
  <si>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</si>
  <si>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</si>
  <si>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</si>
  <si>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</si>
  <si>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</si>
  <si>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</si>
  <si>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</si>
  <si>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</si>
  <si>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</si>
  <si>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</si>
  <si>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</si>
  <si>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</si>
  <si>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</si>
  <si>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</si>
  <si>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</si>
  <si>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</si>
  <si>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</si>
  <si>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</si>
  <si>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</si>
  <si>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</si>
  <si>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</si>
  <si>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</si>
  <si>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</si>
  <si>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</si>
  <si>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</si>
  <si>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</si>
  <si>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</si>
  <si>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</si>
  <si>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</si>
  <si>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</si>
  <si>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</si>
  <si>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</si>
  <si>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</si>
  <si>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</si>
  <si>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</si>
  <si>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</si>
  <si>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</si>
  <si>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</si>
  <si>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</si>
  <si>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</si>
  <si>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</si>
  <si>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</si>
  <si>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</si>
  <si>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</si>
  <si>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</si>
  <si>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</si>
  <si>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</si>
  <si>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</si>
  <si>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</si>
  <si>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</si>
  <si>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</si>
  <si>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</si>
  <si>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</si>
  <si>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</si>
  <si>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</si>
  <si>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</si>
  <si>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</si>
  <si>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</si>
  <si>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</si>
  <si>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</si>
  <si>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</si>
  <si>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</si>
  <si>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</si>
  <si>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</si>
  <si>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</si>
  <si>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</si>
  <si>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</si>
  <si>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</si>
  <si>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</si>
  <si>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</si>
  <si>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</si>
  <si>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</si>
  <si>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</si>
  <si>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</si>
  <si>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</si>
  <si>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</si>
  <si>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</si>
  <si>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</si>
  <si>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</si>
  <si>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</si>
  <si>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</si>
  <si>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</si>
  <si>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</si>
  <si>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</si>
  <si>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</si>
  <si>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</si>
  <si>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</si>
  <si>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三次市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</si>
  <si>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</si>
  <si>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</si>
  <si>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</si>
  <si>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</si>
  <si>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</si>
  <si>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</si>
  <si>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</si>
  <si>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</si>
  <si>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</si>
  <si>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</si>
  <si>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</si>
  <si>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管路については，法定耐用年数を超えたものが全体の約２％を占め，有収率の向上のため更新する必要がある。更新にあたっては耐震性のある災害に強い管種を選定する必要がある。
また，浄水場や配水池などの施設も老朽化が進んでおり，計画的な更新をしていくとともに，既存施設の効率性を高めるため施設の統廃合も検討して行く必要がある。</t>
    <rPh sb="31" eb="33">
      <t>ユウシュウ</t>
    </rPh>
    <rPh sb="33" eb="34">
      <t>リツ</t>
    </rPh>
    <rPh sb="35" eb="37">
      <t>コウジョウ</t>
    </rPh>
    <rPh sb="125" eb="127">
      <t>キゾン</t>
    </rPh>
    <rPh sb="127" eb="129">
      <t>シセツ</t>
    </rPh>
    <phoneticPr fontId="4"/>
  </si>
  <si>
    <t>一般会計繰入金など水道使用料以外の収入の依存度が高い。料金回収率は１００％を大幅に下回っており，給水原価も類似団体の平均値と比べ高く，更なる経費節減に努めるとともに，料金改定など適正な料金収入の確保が必要と考える。
また，給水収益の増加につながる接続率の向上に向けた加入促進の更なる強化が必要である。</t>
    <rPh sb="0" eb="2">
      <t>イッパン</t>
    </rPh>
    <rPh sb="2" eb="4">
      <t>カイケイ</t>
    </rPh>
    <rPh sb="4" eb="6">
      <t>クリイレ</t>
    </rPh>
    <rPh sb="6" eb="7">
      <t>キン</t>
    </rPh>
    <rPh sb="9" eb="11">
      <t>スイドウ</t>
    </rPh>
    <rPh sb="11" eb="14">
      <t>シヨウリョウ</t>
    </rPh>
    <rPh sb="14" eb="16">
      <t>イガイ</t>
    </rPh>
    <rPh sb="17" eb="19">
      <t>シュウニュウ</t>
    </rPh>
    <rPh sb="20" eb="23">
      <t>イゾンド</t>
    </rPh>
    <rPh sb="24" eb="25">
      <t>タカ</t>
    </rPh>
    <phoneticPr fontId="4"/>
  </si>
  <si>
    <t>平成２８年度中の簡易水道事業の水道事業への統合を踏まえ，現在策定中のアセットマネジメント（資産管理）計画等に基づき，経営の健全化に向けて，水道使用料の統一化，料金改定も含めた適正な料金設定と既存施設の統廃合も含めた計画的な施設更新などを取り入れた将来的な財政計画を立てる必要がある。</t>
    <rPh sb="95" eb="97">
      <t>キゾン</t>
    </rPh>
    <rPh sb="97" eb="99">
      <t>シセツ</t>
    </rPh>
    <rPh sb="100" eb="103">
      <t>トウハイゴウ</t>
    </rPh>
    <rPh sb="104" eb="105">
      <t>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</si>
</sst>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641344"/>
        <c:axId val="1316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131641344"/>
        <c:axId val="131643264"/>
      </c:lineChart>
      <c:dateAx>
        <c:axId val="131641344"/>
        <c:scaling>
          <c:orientation val="minMax"/>
        </c:scaling>
        <c:delete val="1"/>
        <c:axPos val="b"/>
        <c:numFmt formatCode="ge" sourceLinked="1"/>
        <c:majorTickMark val="none"/>
        <c:minorTickMark val="none"/>
        <c:tickLblPos val="none"/>
        <c:crossAx val="131643264"/>
        <c:crosses val="autoZero"/>
        <c:auto val="1"/>
        <c:lblOffset val="100"/>
        <c:baseTimeUnit val="years"/>
      </c:dateAx>
      <c:valAx>
        <c:axId val="1316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71.44</c:v>
                </c:pt>
                <c:pt idx="1">
                  <c:v>72.16</c:v>
                </c:pt>
                <c:pt idx="2">
                  <c:v>73.91</c:v>
                </c:pt>
                <c:pt idx="3">
                  <c:v>74.52</c:v>
                </c:pt>
                <c:pt idx="4">
                  <c:v>53.18</c:v>
                </c:pt>
              </c:numCache>
            </c:numRef>
          </c:val>
        </c:ser>
        <c:dLbls>
          <c:showLegendKey val="0"/>
          <c:showVal val="0"/>
          <c:showCatName val="0"/>
          <c:showSerName val="0"/>
          <c:showPercent val="0"/>
          <c:showBubbleSize val="0"/>
        </c:dLbls>
        <c:gapWidth val="150"/>
        <c:axId val="134393216"/>
        <c:axId val="1344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134393216"/>
        <c:axId val="134407680"/>
      </c:lineChart>
      <c:dateAx>
        <c:axId val="134393216"/>
        <c:scaling>
          <c:orientation val="minMax"/>
        </c:scaling>
        <c:delete val="1"/>
        <c:axPos val="b"/>
        <c:numFmt formatCode="ge" sourceLinked="1"/>
        <c:majorTickMark val="none"/>
        <c:minorTickMark val="none"/>
        <c:tickLblPos val="none"/>
        <c:crossAx val="134407680"/>
        <c:crosses val="autoZero"/>
        <c:auto val="1"/>
        <c:lblOffset val="100"/>
        <c:baseTimeUnit val="years"/>
      </c:dateAx>
      <c:valAx>
        <c:axId val="1344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85.37</c:v>
                </c:pt>
                <c:pt idx="1">
                  <c:v>84.03</c:v>
                </c:pt>
                <c:pt idx="2">
                  <c:v>80.94</c:v>
                </c:pt>
                <c:pt idx="3">
                  <c:v>79.540000000000006</c:v>
                </c:pt>
                <c:pt idx="4">
                  <c:v>73.47</c:v>
                </c:pt>
              </c:numCache>
            </c:numRef>
          </c:val>
        </c:ser>
        <c:dLbls>
          <c:showLegendKey val="0"/>
          <c:showVal val="0"/>
          <c:showCatName val="0"/>
          <c:showSerName val="0"/>
          <c:showPercent val="0"/>
          <c:showBubbleSize val="0"/>
        </c:dLbls>
        <c:gapWidth val="150"/>
        <c:axId val="134089728"/>
        <c:axId val="1341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134089728"/>
        <c:axId val="134112384"/>
      </c:lineChart>
      <c:dateAx>
        <c:axId val="134089728"/>
        <c:scaling>
          <c:orientation val="minMax"/>
        </c:scaling>
        <c:delete val="1"/>
        <c:axPos val="b"/>
        <c:numFmt formatCode="ge" sourceLinked="1"/>
        <c:majorTickMark val="none"/>
        <c:minorTickMark val="none"/>
        <c:tickLblPos val="none"/>
        <c:crossAx val="134112384"/>
        <c:crosses val="autoZero"/>
        <c:auto val="1"/>
        <c:lblOffset val="100"/>
        <c:baseTimeUnit val="years"/>
      </c:dateAx>
      <c:valAx>
        <c:axId val="1341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88.57</c:v>
                </c:pt>
                <c:pt idx="1">
                  <c:v>77.27</c:v>
                </c:pt>
                <c:pt idx="2">
                  <c:v>82.58</c:v>
                </c:pt>
                <c:pt idx="3">
                  <c:v>85.92</c:v>
                </c:pt>
                <c:pt idx="4">
                  <c:v>75.09</c:v>
                </c:pt>
              </c:numCache>
            </c:numRef>
          </c:val>
        </c:ser>
        <c:dLbls>
          <c:showLegendKey val="0"/>
          <c:showVal val="0"/>
          <c:showCatName val="0"/>
          <c:showSerName val="0"/>
          <c:showPercent val="0"/>
          <c:showBubbleSize val="0"/>
        </c:dLbls>
        <c:gapWidth val="150"/>
        <c:axId val="132463232"/>
        <c:axId val="1324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132463232"/>
        <c:axId val="132465408"/>
      </c:lineChart>
      <c:dateAx>
        <c:axId val="132463232"/>
        <c:scaling>
          <c:orientation val="minMax"/>
        </c:scaling>
        <c:delete val="1"/>
        <c:axPos val="b"/>
        <c:numFmt formatCode="ge" sourceLinked="1"/>
        <c:majorTickMark val="none"/>
        <c:minorTickMark val="none"/>
        <c:tickLblPos val="none"/>
        <c:crossAx val="132465408"/>
        <c:crosses val="autoZero"/>
        <c:auto val="1"/>
        <c:lblOffset val="100"/>
        <c:baseTimeUnit val="years"/>
      </c:dateAx>
      <c:valAx>
        <c:axId val="1324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499712"/>
        <c:axId val="1325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499712"/>
        <c:axId val="132510080"/>
      </c:lineChart>
      <c:dateAx>
        <c:axId val="132499712"/>
        <c:scaling>
          <c:orientation val="minMax"/>
        </c:scaling>
        <c:delete val="1"/>
        <c:axPos val="b"/>
        <c:numFmt formatCode="ge" sourceLinked="1"/>
        <c:majorTickMark val="none"/>
        <c:minorTickMark val="none"/>
        <c:tickLblPos val="none"/>
        <c:crossAx val="132510080"/>
        <c:crosses val="autoZero"/>
        <c:auto val="1"/>
        <c:lblOffset val="100"/>
        <c:baseTimeUnit val="years"/>
      </c:dateAx>
      <c:valAx>
        <c:axId val="1325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521344"/>
        <c:axId val="1325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521344"/>
        <c:axId val="132539904"/>
      </c:lineChart>
      <c:dateAx>
        <c:axId val="132521344"/>
        <c:scaling>
          <c:orientation val="minMax"/>
        </c:scaling>
        <c:delete val="1"/>
        <c:axPos val="b"/>
        <c:numFmt formatCode="ge" sourceLinked="1"/>
        <c:majorTickMark val="none"/>
        <c:minorTickMark val="none"/>
        <c:tickLblPos val="none"/>
        <c:crossAx val="132539904"/>
        <c:crosses val="autoZero"/>
        <c:auto val="1"/>
        <c:lblOffset val="100"/>
        <c:baseTimeUnit val="years"/>
      </c:dateAx>
      <c:valAx>
        <c:axId val="1325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570496"/>
        <c:axId val="1325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570496"/>
        <c:axId val="132580864"/>
      </c:lineChart>
      <c:dateAx>
        <c:axId val="132570496"/>
        <c:scaling>
          <c:orientation val="minMax"/>
        </c:scaling>
        <c:delete val="1"/>
        <c:axPos val="b"/>
        <c:numFmt formatCode="ge" sourceLinked="1"/>
        <c:majorTickMark val="none"/>
        <c:minorTickMark val="none"/>
        <c:tickLblPos val="none"/>
        <c:crossAx val="132580864"/>
        <c:crosses val="autoZero"/>
        <c:auto val="1"/>
        <c:lblOffset val="100"/>
        <c:baseTimeUnit val="years"/>
      </c:dateAx>
      <c:valAx>
        <c:axId val="1325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611456"/>
        <c:axId val="1326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611456"/>
        <c:axId val="132613632"/>
      </c:lineChart>
      <c:dateAx>
        <c:axId val="132611456"/>
        <c:scaling>
          <c:orientation val="minMax"/>
        </c:scaling>
        <c:delete val="1"/>
        <c:axPos val="b"/>
        <c:numFmt formatCode="ge" sourceLinked="1"/>
        <c:majorTickMark val="none"/>
        <c:minorTickMark val="none"/>
        <c:tickLblPos val="none"/>
        <c:crossAx val="132613632"/>
        <c:crosses val="autoZero"/>
        <c:auto val="1"/>
        <c:lblOffset val="100"/>
        <c:baseTimeUnit val="years"/>
      </c:dateAx>
      <c:valAx>
        <c:axId val="1326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1381.49</c:v>
                </c:pt>
                <c:pt idx="1">
                  <c:v>1382.73</c:v>
                </c:pt>
                <c:pt idx="2">
                  <c:v>1400.77</c:v>
                </c:pt>
                <c:pt idx="3">
                  <c:v>1431.09</c:v>
                </c:pt>
                <c:pt idx="4">
                  <c:v>1411.86</c:v>
                </c:pt>
              </c:numCache>
            </c:numRef>
          </c:val>
        </c:ser>
        <c:dLbls>
          <c:showLegendKey val="0"/>
          <c:showVal val="0"/>
          <c:showCatName val="0"/>
          <c:showSerName val="0"/>
          <c:showPercent val="0"/>
          <c:showBubbleSize val="0"/>
        </c:dLbls>
        <c:gapWidth val="150"/>
        <c:axId val="132974080"/>
        <c:axId val="1329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132974080"/>
        <c:axId val="132976000"/>
      </c:lineChart>
      <c:dateAx>
        <c:axId val="132974080"/>
        <c:scaling>
          <c:orientation val="minMax"/>
        </c:scaling>
        <c:delete val="1"/>
        <c:axPos val="b"/>
        <c:numFmt formatCode="ge" sourceLinked="1"/>
        <c:majorTickMark val="none"/>
        <c:minorTickMark val="none"/>
        <c:tickLblPos val="none"/>
        <c:crossAx val="132976000"/>
        <c:crosses val="autoZero"/>
        <c:auto val="1"/>
        <c:lblOffset val="100"/>
        <c:baseTimeUnit val="years"/>
      </c:dateAx>
      <c:valAx>
        <c:axId val="1329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68.95</c:v>
                </c:pt>
                <c:pt idx="1">
                  <c:v>63.8</c:v>
                </c:pt>
                <c:pt idx="2">
                  <c:v>68.03</c:v>
                </c:pt>
                <c:pt idx="3">
                  <c:v>68.89</c:v>
                </c:pt>
                <c:pt idx="4">
                  <c:v>62.11</c:v>
                </c:pt>
              </c:numCache>
            </c:numRef>
          </c:val>
        </c:ser>
        <c:dLbls>
          <c:showLegendKey val="0"/>
          <c:showVal val="0"/>
          <c:showCatName val="0"/>
          <c:showSerName val="0"/>
          <c:showPercent val="0"/>
          <c:showBubbleSize val="0"/>
        </c:dLbls>
        <c:gapWidth val="150"/>
        <c:axId val="133006464"/>
        <c:axId val="13300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133006464"/>
        <c:axId val="133008384"/>
      </c:lineChart>
      <c:dateAx>
        <c:axId val="133006464"/>
        <c:scaling>
          <c:orientation val="minMax"/>
        </c:scaling>
        <c:delete val="1"/>
        <c:axPos val="b"/>
        <c:numFmt formatCode="ge" sourceLinked="1"/>
        <c:majorTickMark val="none"/>
        <c:minorTickMark val="none"/>
        <c:tickLblPos val="none"/>
        <c:crossAx val="133008384"/>
        <c:crosses val="autoZero"/>
        <c:auto val="1"/>
        <c:lblOffset val="100"/>
        <c:baseTimeUnit val="years"/>
      </c:dateAx>
      <c:valAx>
        <c:axId val="1330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370.23</c:v>
                </c:pt>
                <c:pt idx="1">
                  <c:v>404.24</c:v>
                </c:pt>
                <c:pt idx="2">
                  <c:v>381.91</c:v>
                </c:pt>
                <c:pt idx="3">
                  <c:v>375.76</c:v>
                </c:pt>
                <c:pt idx="4">
                  <c:v>428.04</c:v>
                </c:pt>
              </c:numCache>
            </c:numRef>
          </c:val>
        </c:ser>
        <c:dLbls>
          <c:showLegendKey val="0"/>
          <c:showVal val="0"/>
          <c:showCatName val="0"/>
          <c:showSerName val="0"/>
          <c:showPercent val="0"/>
          <c:showBubbleSize val="0"/>
        </c:dLbls>
        <c:gapWidth val="150"/>
        <c:axId val="134365568"/>
        <c:axId val="1343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134365568"/>
        <c:axId val="134367488"/>
      </c:lineChart>
      <c:dateAx>
        <c:axId val="134365568"/>
        <c:scaling>
          <c:orientation val="minMax"/>
        </c:scaling>
        <c:delete val="1"/>
        <c:axPos val="b"/>
        <c:numFmt formatCode="ge" sourceLinked="1"/>
        <c:majorTickMark val="none"/>
        <c:minorTickMark val="none"/>
        <c:tickLblPos val="none"/>
        <c:crossAx val="134367488"/>
        <c:crosses val="autoZero"/>
        <c:auto val="1"/>
        <c:lblOffset val="100"/>
        <c:baseTimeUnit val="years"/>
      </c:dateAx>
      <c:valAx>
        <c:axId val="1343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三次市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55302</v>
      </c>
      <c r="AJ8" s="55"/>
      <c r="AK8" s="55"/>
      <c r="AL8" s="55"/>
      <c r="AM8" s="55"/>
      <c r="AN8" s="55"/>
      <c r="AO8" s="55"/>
      <c r="AP8" s="56"/>
      <c r="AQ8" s="46">
        <f>データ!R6</f>
        <v>778.14</v>
      </c>
      <c r="AR8" s="46"/>
      <c r="AS8" s="46"/>
      <c r="AT8" s="46"/>
      <c r="AU8" s="46"/>
      <c r="AV8" s="46"/>
      <c r="AW8" s="46"/>
      <c r="AX8" s="46"/>
      <c r="AY8" s="46">
        <f>データ!S6</f>
        <v>71.069999999999993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20.350000000000001</v>
      </c>
      <c r="S10" s="46"/>
      <c r="T10" s="46"/>
      <c r="U10" s="46"/>
      <c r="V10" s="46"/>
      <c r="W10" s="46"/>
      <c r="X10" s="46"/>
      <c r="Y10" s="46"/>
      <c r="Z10" s="80">
        <f>データ!P6</f>
        <v>4626</v>
      </c>
      <c r="AA10" s="80"/>
      <c r="AB10" s="80"/>
      <c r="AC10" s="80"/>
      <c r="AD10" s="80"/>
      <c r="AE10" s="80"/>
      <c r="AF10" s="80"/>
      <c r="AG10" s="80"/>
      <c r="AH10" s="2"/>
      <c r="AI10" s="80">
        <f>データ!T6</f>
        <v>11174</v>
      </c>
      <c r="AJ10" s="80"/>
      <c r="AK10" s="80"/>
      <c r="AL10" s="80"/>
      <c r="AM10" s="80"/>
      <c r="AN10" s="80"/>
      <c r="AO10" s="80"/>
      <c r="AP10" s="80"/>
      <c r="AQ10" s="46">
        <f>データ!U6</f>
        <v>51.85</v>
      </c>
      <c r="AR10" s="46"/>
      <c r="AS10" s="46"/>
      <c r="AT10" s="46"/>
      <c r="AU10" s="46"/>
      <c r="AV10" s="46"/>
      <c r="AW10" s="46"/>
      <c r="AX10" s="46"/>
      <c r="AY10" s="46">
        <f>データ!V6</f>
        <v>215.51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copies="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342092</v>
      </c>
      <c r="D6" s="31">
        <f t="shared" si="3"/>
        <v>47</v>
      </c>
      <c r="E6" s="31">
        <f t="shared" si="3"/>
        <v>1</v>
      </c>
      <c r="F6" s="31">
        <f t="shared" si="3"/>
        <v>0</v>
      </c>
      <c r="G6" s="31">
        <f t="shared" si="3"/>
        <v>0</v>
      </c>
      <c r="H6" s="31" t="str">
        <f t="shared" si="3"/>
        <v>広島県　三次市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20.350000000000001</v>
      </c>
      <c r="P6" s="32">
        <f t="shared" si="3"/>
        <v>4626</v>
      </c>
      <c r="Q6" s="32">
        <f t="shared" si="3"/>
        <v>55302</v>
      </c>
      <c r="R6" s="32">
        <f t="shared" si="3"/>
        <v>778.14</v>
      </c>
      <c r="S6" s="32">
        <f t="shared" si="3"/>
        <v>71.069999999999993</v>
      </c>
      <c r="T6" s="32">
        <f t="shared" si="3"/>
        <v>11174</v>
      </c>
      <c r="U6" s="32">
        <f t="shared" si="3"/>
        <v>51.85</v>
      </c>
      <c r="V6" s="32">
        <f t="shared" si="3"/>
        <v>215.51</v>
      </c>
      <c r="W6" s="33">
        <f>IF(W7="",NA(),W7)</f>
        <v>88.57</v>
      </c>
      <c r="X6" s="33">
        <f t="shared" ref="X6:AF6" si="4">IF(X7="",NA(),X7)</f>
        <v>77.27</v>
      </c>
      <c r="Y6" s="33">
        <f t="shared" si="4"/>
        <v>82.58</v>
      </c>
      <c r="Z6" s="33">
        <f t="shared" si="4"/>
        <v>85.92</v>
      </c>
      <c r="AA6" s="33">
        <f t="shared" si="4"/>
        <v>75.09</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1381.49</v>
      </c>
      <c r="BE6" s="33">
        <f t="shared" ref="BE6:BM6" si="7">IF(BE7="",NA(),BE7)</f>
        <v>1382.73</v>
      </c>
      <c r="BF6" s="33">
        <f t="shared" si="7"/>
        <v>1400.77</v>
      </c>
      <c r="BG6" s="33">
        <f t="shared" si="7"/>
        <v>1431.09</v>
      </c>
      <c r="BH6" s="33">
        <f t="shared" si="7"/>
        <v>1411.86</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68.95</v>
      </c>
      <c r="BP6" s="33">
        <f t="shared" ref="BP6:BX6" si="8">IF(BP7="",NA(),BP7)</f>
        <v>63.8</v>
      </c>
      <c r="BQ6" s="33">
        <f t="shared" si="8"/>
        <v>68.03</v>
      </c>
      <c r="BR6" s="33">
        <f t="shared" si="8"/>
        <v>68.89</v>
      </c>
      <c r="BS6" s="33">
        <f t="shared" si="8"/>
        <v>62.11</v>
      </c>
      <c r="BT6" s="33">
        <f t="shared" si="8"/>
        <v>57.18</v>
      </c>
      <c r="BU6" s="33">
        <f t="shared" si="8"/>
        <v>54.56</v>
      </c>
      <c r="BV6" s="33">
        <f t="shared" si="8"/>
        <v>54.57</v>
      </c>
      <c r="BW6" s="33">
        <f t="shared" si="8"/>
        <v>54.4</v>
      </c>
      <c r="BX6" s="33">
        <f t="shared" si="8"/>
        <v>54.45</v>
      </c>
      <c r="BY6" s="32" t="str">
        <f>IF(BY7="","",IF(BY7="-","【-】","【"&amp;SUBSTITUTE(TEXT(BY7,"#,##0.00"),"-","△")&amp;"】"))</f>
        <v>【36.33】</v>
      </c>
      <c r="BZ6" s="33">
        <f>IF(BZ7="",NA(),BZ7)</f>
        <v>370.23</v>
      </c>
      <c r="CA6" s="33">
        <f t="shared" ref="CA6:CI6" si="9">IF(CA7="",NA(),CA7)</f>
        <v>404.24</v>
      </c>
      <c r="CB6" s="33">
        <f t="shared" si="9"/>
        <v>381.91</v>
      </c>
      <c r="CC6" s="33">
        <f t="shared" si="9"/>
        <v>375.76</v>
      </c>
      <c r="CD6" s="33">
        <f t="shared" si="9"/>
        <v>428.04</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71.44</v>
      </c>
      <c r="CL6" s="33">
        <f t="shared" ref="CL6:CT6" si="10">IF(CL7="",NA(),CL7)</f>
        <v>72.16</v>
      </c>
      <c r="CM6" s="33">
        <f t="shared" si="10"/>
        <v>73.91</v>
      </c>
      <c r="CN6" s="33">
        <f t="shared" si="10"/>
        <v>74.52</v>
      </c>
      <c r="CO6" s="33">
        <f t="shared" si="10"/>
        <v>53.18</v>
      </c>
      <c r="CP6" s="33">
        <f t="shared" si="10"/>
        <v>63.04</v>
      </c>
      <c r="CQ6" s="33">
        <f t="shared" si="10"/>
        <v>64.3</v>
      </c>
      <c r="CR6" s="33">
        <f t="shared" si="10"/>
        <v>63.99</v>
      </c>
      <c r="CS6" s="33">
        <f t="shared" si="10"/>
        <v>62.01</v>
      </c>
      <c r="CT6" s="33">
        <f t="shared" si="10"/>
        <v>60.68</v>
      </c>
      <c r="CU6" s="32" t="str">
        <f>IF(CU7="","",IF(CU7="-","【-】","【"&amp;SUBSTITUTE(TEXT(CU7,"#,##0.00"),"-","△")&amp;"】"))</f>
        <v>【58.19】</v>
      </c>
      <c r="CV6" s="33">
        <f>IF(CV7="",NA(),CV7)</f>
        <v>85.37</v>
      </c>
      <c r="CW6" s="33">
        <f t="shared" ref="CW6:DE6" si="11">IF(CW7="",NA(),CW7)</f>
        <v>84.03</v>
      </c>
      <c r="CX6" s="33">
        <f t="shared" si="11"/>
        <v>80.94</v>
      </c>
      <c r="CY6" s="33">
        <f t="shared" si="11"/>
        <v>79.540000000000006</v>
      </c>
      <c r="CZ6" s="33">
        <f t="shared" si="11"/>
        <v>73.47</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342092</v>
      </c>
      <c r="D7" s="35">
        <v>47</v>
      </c>
      <c r="E7" s="35">
        <v>1</v>
      </c>
      <c r="F7" s="35">
        <v>0</v>
      </c>
      <c r="G7" s="35">
        <v>0</v>
      </c>
      <c r="H7" s="35" t="s">
        <v>93</v>
      </c>
      <c r="I7" s="35" t="s">
        <v>94</v>
      </c>
      <c r="J7" s="35" t="s">
        <v>95</v>
      </c>
      <c r="K7" s="35" t="s">
        <v>96</v>
      </c>
      <c r="L7" s="35" t="s">
        <v>97</v>
      </c>
      <c r="M7" s="36" t="s">
        <v>98</v>
      </c>
      <c r="N7" s="36" t="s">
        <v>99</v>
      </c>
      <c r="O7" s="36">
        <v>20.350000000000001</v>
      </c>
      <c r="P7" s="36">
        <v>4626</v>
      </c>
      <c r="Q7" s="36">
        <v>55302</v>
      </c>
      <c r="R7" s="36">
        <v>778.14</v>
      </c>
      <c r="S7" s="36">
        <v>71.069999999999993</v>
      </c>
      <c r="T7" s="36">
        <v>11174</v>
      </c>
      <c r="U7" s="36">
        <v>51.85</v>
      </c>
      <c r="V7" s="36">
        <v>215.51</v>
      </c>
      <c r="W7" s="36">
        <v>88.57</v>
      </c>
      <c r="X7" s="36">
        <v>77.27</v>
      </c>
      <c r="Y7" s="36">
        <v>82.58</v>
      </c>
      <c r="Z7" s="36">
        <v>85.92</v>
      </c>
      <c r="AA7" s="36">
        <v>75.09</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1381.49</v>
      </c>
      <c r="BE7" s="36">
        <v>1382.73</v>
      </c>
      <c r="BF7" s="36">
        <v>1400.77</v>
      </c>
      <c r="BG7" s="36">
        <v>1431.09</v>
      </c>
      <c r="BH7" s="36">
        <v>1411.86</v>
      </c>
      <c r="BI7" s="36">
        <v>1358.75</v>
      </c>
      <c r="BJ7" s="36">
        <v>1355.28</v>
      </c>
      <c r="BK7" s="36">
        <v>1321.78</v>
      </c>
      <c r="BL7" s="36">
        <v>1326.51</v>
      </c>
      <c r="BM7" s="36">
        <v>1285.3599999999999</v>
      </c>
      <c r="BN7" s="36">
        <v>1239.32</v>
      </c>
      <c r="BO7" s="36">
        <v>68.95</v>
      </c>
      <c r="BP7" s="36">
        <v>63.8</v>
      </c>
      <c r="BQ7" s="36">
        <v>68.03</v>
      </c>
      <c r="BR7" s="36">
        <v>68.89</v>
      </c>
      <c r="BS7" s="36">
        <v>62.11</v>
      </c>
      <c r="BT7" s="36">
        <v>57.18</v>
      </c>
      <c r="BU7" s="36">
        <v>54.56</v>
      </c>
      <c r="BV7" s="36">
        <v>54.57</v>
      </c>
      <c r="BW7" s="36">
        <v>54.4</v>
      </c>
      <c r="BX7" s="36">
        <v>54.45</v>
      </c>
      <c r="BY7" s="36">
        <v>36.33</v>
      </c>
      <c r="BZ7" s="36">
        <v>370.23</v>
      </c>
      <c r="CA7" s="36">
        <v>404.24</v>
      </c>
      <c r="CB7" s="36">
        <v>381.91</v>
      </c>
      <c r="CC7" s="36">
        <v>375.76</v>
      </c>
      <c r="CD7" s="36">
        <v>428.04</v>
      </c>
      <c r="CE7" s="36">
        <v>295.62</v>
      </c>
      <c r="CF7" s="36">
        <v>314.44</v>
      </c>
      <c r="CG7" s="36">
        <v>318.02999999999997</v>
      </c>
      <c r="CH7" s="36">
        <v>325.14</v>
      </c>
      <c r="CI7" s="36">
        <v>332.75</v>
      </c>
      <c r="CJ7" s="36">
        <v>476.46</v>
      </c>
      <c r="CK7" s="36">
        <v>71.44</v>
      </c>
      <c r="CL7" s="36">
        <v>72.16</v>
      </c>
      <c r="CM7" s="36">
        <v>73.91</v>
      </c>
      <c r="CN7" s="36">
        <v>74.52</v>
      </c>
      <c r="CO7" s="36">
        <v>53.18</v>
      </c>
      <c r="CP7" s="36">
        <v>63.04</v>
      </c>
      <c r="CQ7" s="36">
        <v>64.3</v>
      </c>
      <c r="CR7" s="36">
        <v>63.99</v>
      </c>
      <c r="CS7" s="36">
        <v>62.01</v>
      </c>
      <c r="CT7" s="36">
        <v>60.68</v>
      </c>
      <c r="CU7" s="36">
        <v>58.19</v>
      </c>
      <c r="CV7" s="36">
        <v>85.37</v>
      </c>
      <c r="CW7" s="36">
        <v>84.03</v>
      </c>
      <c r="CX7" s="36">
        <v>80.94</v>
      </c>
      <c r="CY7" s="36">
        <v>79.540000000000006</v>
      </c>
      <c r="CZ7" s="36">
        <v>73.47</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t.sakata5370</cp:lastModifiedBy>
  <cp:lastPrinted>2016-02-24T05:11:12Z</cp:lastPrinted>
  <dcterms:created xsi:type="dcterms:W3CDTF">2016-01-18T05:05:24Z</dcterms:created>
  <dcterms:modified xsi:type="dcterms:W3CDTF">2016-02-24T23:50:04Z</dcterms:modified>
</cp:coreProperties>
</file>