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yokoyama3622\Desktop\"/>
    </mc:Choice>
  </mc:AlternateContent>
  <workbookProtection workbookAlgorithmName="SHA-512" workbookHashValue="Pt31gnn8WROZkN43drJvbf/Suh72q6MoGc0pNuYkq7sQXkCUfKV+KVUPPx2OkG7toYsc30q7ybdAUevGlC1VYg==" workbookSaltValue="kboVU7c00sViXlP8Gksee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I10" i="4"/>
  <c r="AL8" i="4"/>
  <c r="P8"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<sst xmlns="http://schemas.openxmlformats.org/spreadsheetml/2006/main" count="240" uniqueCount="127">
  <si>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</si>
  <si>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</si>
  <si>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</si>
  <si>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</si>
  <si>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</si>
  <si>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</si>
  <si>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</si>
  <si>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</si>
  <si>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</si>
  <si>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</si>
  <si>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</si>
  <si>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</si>
  <si>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</si>
  <si>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</si>
  <si>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</si>
  <si>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</si>
  <si>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</si>
  <si>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</si>
  <si>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</si>
  <si>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</si>
  <si>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</si>
  <si>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</si>
  <si>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</si>
  <si>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</si>
  <si>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</si>
  <si>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</si>
  <si>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</si>
  <si>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</si>
  <si>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</si>
  <si>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</si>
  <si>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</si>
  <si>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</si>
  <si>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</si>
  <si>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</si>
  <si>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</si>
  <si>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</si>
  <si>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</si>
  <si>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</si>
  <si>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</si>
  <si>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</si>
  <si>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</si>
  <si>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</si>
  <si>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</si>
  <si>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</si>
  <si>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</si>
  <si>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</si>
  <si>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</si>
  <si>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</si>
  <si>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</si>
  <si>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</si>
  <si>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</si>
  <si>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</si>
  <si>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</si>
  <si>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</si>
  <si>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</si>
  <si>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</si>
  <si>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</si>
  <si>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</si>
  <si>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</si>
  <si>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</si>
  <si>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</si>
  <si>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</si>
  <si>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</si>
  <si>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</si>
  <si>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</si>
  <si>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</si>
  <si>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</si>
  <si>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</si>
  <si>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</si>
  <si>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</si>
  <si>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</si>
  <si>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</si>
  <si>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</si>
  <si>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</si>
  <si>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</si>
  <si>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</si>
  <si>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</si>
  <si>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</si>
  <si>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</si>
  <si>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</si>
  <si>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</si>
  <si>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</si>
  <si>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</si>
  <si>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</si>
  <si>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</si>
  <si>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</si>
  <si>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</si>
  <si>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</si>
  <si>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</si>
  <si>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</si>
  <si>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</si>
  <si>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</si>
  <si>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</si>
  <si>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</si>
  <si>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</si>
  <si>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</si>
  <si>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</si>
  <si>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</si>
  <si>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</si>
  <si>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</si>
  <si>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</si>
  <si>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</si>
  <si>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</si>
  <si>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</si>
  <si>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</si>
  <si>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</si>
  <si>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</si>
  <si>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</si>
  <si>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</si>
  <si>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</si>
  <si>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</si>
  <si>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三次市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</si>
  <si>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</si>
  <si>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</si>
  <si>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</si>
  <si>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</si>
  <si>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</si>
  <si>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</si>
  <si>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</si>
  <si>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</si>
  <si>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</si>
  <si>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</si>
  <si>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</si>
  <si>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</si>
  <si>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平成３年から下水道工事に着手し，平成１２年から供用開始しているため，管渠の老朽管等の更新については，ストックマネジメント計画の導入により計画的な更新に努める。</t>
    <phoneticPr fontId="4"/>
  </si>
  <si>
    <t xml:space="preserve">　面整備率が未だ７５％程度であり，現状では施設利用率や水洗化率が適切な水準に達していない状況にある。平成３１年度４月からの公営企業会計化移行後は，施設効率の改善や料金体系の見直しを行いながら，計画的な事業展開に努める。
</t>
    <phoneticPr fontId="4"/>
  </si>
  <si>
    <t xml:space="preserve">●収益的収支比率，企業債残高対事業規模比率
　平成２９年度の収益的収支比率は９３．２７％で，昨年度に比べ４．６２ポイント上昇した。要因は，料金収入が増加したためである。収益的収支比率は，年々改善傾向にはあるが、一般会計からの繰入金に依存しているところが大きい。今後は経営改善に努めるとともに，使用料の適正化に努める必要がある。企業債残高対事業規模比率は，企業債の償還の殆どを一般会計からの繰入金で賄っている。
●経費回収率，汚水処理原価
　平成２９年度の経費回収率は，昨年度に比べ汚水処理費用が減少し，料金収入が増加したため５．１２ポイント上昇し，平均値を上回った。今後も回収率の向上のため，適正な使用料収入の確保と汚水処理費の削減が必要である。汚水処理原価は，昨年度に比べ１１．８７円改善している。これは，一部特環地区の公共下水道への接続により，年間有収水量が増加したためである。今後も，経常的経費の節減と適正な経費回収に努める。
●施設利用率，水洗化率
　平成２９年度は，施設利用率が昨年度に比べ８．０７ポイント低下している。水洗化率は平均値を下回っているものの，接続人口が毎年増加しているため年々向上している。今後も，充当可能財源を確保し，計画的な拡張事業や更新事業を図りながら，水洗化率向上に努める。
</t>
    <rPh sb="177" eb="179">
      <t>キギョウ</t>
    </rPh>
    <rPh sb="179" eb="180">
      <t>サイ</t>
    </rPh>
    <rPh sb="184" eb="185">
      <t>ホトン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</si>
</sst>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BFD-4846-9647-2B482987B6BA}"/>
            </c:ext>
          </c:extLst>
        </c:ser>
        <c:dLbls>
          <c:showLegendKey val="0"/>
          <c:showVal val="0"/>
          <c:showCatName val="0"/>
          <c:showSerName val="0"/>
          <c:showPercent val="0"/>
          <c:showBubbleSize val="0"/>
        </c:dLbls>
        <c:gapWidth val="150"/>
        <c:axId val="96079872"/>
        <c:axId val="9621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0.11</c:v>
                </c:pt>
                <c:pt idx="3">
                  <c:v>0.15</c:v>
                </c:pt>
                <c:pt idx="4">
                  <c:v>0.16</c:v>
                </c:pt>
              </c:numCache>
            </c:numRef>
          </c:val>
          <c:smooth val="0"/>
          <c:extLst>
            <c:ext xmlns:c16="http://schemas.microsoft.com/office/drawing/2014/chart" uri="{C3380CC4-5D6E-409C-BE32-E72D297353CC}">
              <c16:uniqueId val="{00000001-0BFD-4846-9647-2B482987B6BA}"/>
            </c:ext>
          </c:extLst>
        </c:ser>
        <c:dLbls>
          <c:showLegendKey val="0"/>
          <c:showVal val="0"/>
          <c:showCatName val="0"/>
          <c:showSerName val="0"/>
          <c:showPercent val="0"/>
          <c:showBubbleSize val="0"/>
        </c:dLbls>
        <c:marker val="1"/>
        <c:smooth val="0"/>
        <c:axId val="96079872"/>
        <c:axId val="96218496"/>
      </c:lineChart>
      <c:dateAx>
        <c:axId val="96079872"/>
        <c:scaling>
          <c:orientation val="minMax"/>
        </c:scaling>
        <c:delete val="1"/>
        <c:axPos val="b"/>
        <c:numFmt formatCode="ge" sourceLinked="1"/>
        <c:majorTickMark val="none"/>
        <c:minorTickMark val="none"/>
        <c:tickLblPos val="none"/>
        <c:crossAx val="96218496"/>
        <c:crosses val="autoZero"/>
        <c:auto val="1"/>
        <c:lblOffset val="100"/>
        <c:baseTimeUnit val="years"/>
      </c:dateAx>
      <c:valAx>
        <c:axId val="962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7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52.22</c:v>
                </c:pt>
                <c:pt idx="1">
                  <c:v>54.37</c:v>
                </c:pt>
                <c:pt idx="2">
                  <c:v>44.52</c:v>
                </c:pt>
                <c:pt idx="3">
                  <c:v>46.54</c:v>
                </c:pt>
                <c:pt idx="4">
                  <c:v>38.47</c:v>
                </c:pt>
              </c:numCache>
            </c:numRef>
          </c:val>
          <c:extLst>
            <c:ext xmlns:c16="http://schemas.microsoft.com/office/drawing/2014/chart" uri="{C3380CC4-5D6E-409C-BE32-E72D297353CC}">
              <c16:uniqueId val="{00000000-EA12-4AB1-A8E9-54FDEA95D8AE}"/>
            </c:ext>
          </c:extLst>
        </c:ser>
        <c:dLbls>
          <c:showLegendKey val="0"/>
          <c:showVal val="0"/>
          <c:showCatName val="0"/>
          <c:showSerName val="0"/>
          <c:showPercent val="0"/>
          <c:showBubbleSize val="0"/>
        </c:dLbls>
        <c:gapWidth val="150"/>
        <c:axId val="112314240"/>
        <c:axId val="11232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41.63</c:v>
                </c:pt>
                <c:pt idx="2">
                  <c:v>54.67</c:v>
                </c:pt>
                <c:pt idx="3">
                  <c:v>53.51</c:v>
                </c:pt>
                <c:pt idx="4">
                  <c:v>53.5</c:v>
                </c:pt>
              </c:numCache>
            </c:numRef>
          </c:val>
          <c:smooth val="0"/>
          <c:extLst>
            <c:ext xmlns:c16="http://schemas.microsoft.com/office/drawing/2014/chart" uri="{C3380CC4-5D6E-409C-BE32-E72D297353CC}">
              <c16:uniqueId val="{00000001-EA12-4AB1-A8E9-54FDEA95D8AE}"/>
            </c:ext>
          </c:extLst>
        </c:ser>
        <c:dLbls>
          <c:showLegendKey val="0"/>
          <c:showVal val="0"/>
          <c:showCatName val="0"/>
          <c:showSerName val="0"/>
          <c:showPercent val="0"/>
          <c:showBubbleSize val="0"/>
        </c:dLbls>
        <c:marker val="1"/>
        <c:smooth val="0"/>
        <c:axId val="112314240"/>
        <c:axId val="112324608"/>
      </c:lineChart>
      <c:dateAx>
        <c:axId val="112314240"/>
        <c:scaling>
          <c:orientation val="minMax"/>
        </c:scaling>
        <c:delete val="1"/>
        <c:axPos val="b"/>
        <c:numFmt formatCode="ge" sourceLinked="1"/>
        <c:majorTickMark val="none"/>
        <c:minorTickMark val="none"/>
        <c:tickLblPos val="none"/>
        <c:crossAx val="112324608"/>
        <c:crosses val="autoZero"/>
        <c:auto val="1"/>
        <c:lblOffset val="100"/>
        <c:baseTimeUnit val="years"/>
      </c:dateAx>
      <c:valAx>
        <c:axId val="11232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1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63.56</c:v>
                </c:pt>
                <c:pt idx="1">
                  <c:v>64.569999999999993</c:v>
                </c:pt>
                <c:pt idx="2">
                  <c:v>70.290000000000006</c:v>
                </c:pt>
                <c:pt idx="3">
                  <c:v>73.92</c:v>
                </c:pt>
                <c:pt idx="4">
                  <c:v>78.86</c:v>
                </c:pt>
              </c:numCache>
            </c:numRef>
          </c:val>
          <c:extLst>
            <c:ext xmlns:c16="http://schemas.microsoft.com/office/drawing/2014/chart" uri="{C3380CC4-5D6E-409C-BE32-E72D297353CC}">
              <c16:uniqueId val="{00000000-35D5-4F6A-8E96-8EB3CD4AB53A}"/>
            </c:ext>
          </c:extLst>
        </c:ser>
        <c:dLbls>
          <c:showLegendKey val="0"/>
          <c:showVal val="0"/>
          <c:showCatName val="0"/>
          <c:showSerName val="0"/>
          <c:showPercent val="0"/>
          <c:showBubbleSize val="0"/>
        </c:dLbls>
        <c:gapWidth val="150"/>
        <c:axId val="112360448"/>
        <c:axId val="11238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66.33</c:v>
                </c:pt>
                <c:pt idx="2">
                  <c:v>83.8</c:v>
                </c:pt>
                <c:pt idx="3">
                  <c:v>83.91</c:v>
                </c:pt>
                <c:pt idx="4">
                  <c:v>83.51</c:v>
                </c:pt>
              </c:numCache>
            </c:numRef>
          </c:val>
          <c:smooth val="0"/>
          <c:extLst>
            <c:ext xmlns:c16="http://schemas.microsoft.com/office/drawing/2014/chart" uri="{C3380CC4-5D6E-409C-BE32-E72D297353CC}">
              <c16:uniqueId val="{00000001-35D5-4F6A-8E96-8EB3CD4AB53A}"/>
            </c:ext>
          </c:extLst>
        </c:ser>
        <c:dLbls>
          <c:showLegendKey val="0"/>
          <c:showVal val="0"/>
          <c:showCatName val="0"/>
          <c:showSerName val="0"/>
          <c:showPercent val="0"/>
          <c:showBubbleSize val="0"/>
        </c:dLbls>
        <c:marker val="1"/>
        <c:smooth val="0"/>
        <c:axId val="112360448"/>
        <c:axId val="112383104"/>
      </c:lineChart>
      <c:dateAx>
        <c:axId val="112360448"/>
        <c:scaling>
          <c:orientation val="minMax"/>
        </c:scaling>
        <c:delete val="1"/>
        <c:axPos val="b"/>
        <c:numFmt formatCode="ge" sourceLinked="1"/>
        <c:majorTickMark val="none"/>
        <c:minorTickMark val="none"/>
        <c:tickLblPos val="none"/>
        <c:crossAx val="112383104"/>
        <c:crosses val="autoZero"/>
        <c:auto val="1"/>
        <c:lblOffset val="100"/>
        <c:baseTimeUnit val="years"/>
      </c:dateAx>
      <c:valAx>
        <c:axId val="11238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2360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47.91</c:v>
                </c:pt>
                <c:pt idx="1">
                  <c:v>81.849999999999994</c:v>
                </c:pt>
                <c:pt idx="2">
                  <c:v>87.18</c:v>
                </c:pt>
                <c:pt idx="3">
                  <c:v>88.65</c:v>
                </c:pt>
                <c:pt idx="4">
                  <c:v>93.27</c:v>
                </c:pt>
              </c:numCache>
            </c:numRef>
          </c:val>
          <c:extLst>
            <c:ext xmlns:c16="http://schemas.microsoft.com/office/drawing/2014/chart" uri="{C3380CC4-5D6E-409C-BE32-E72D297353CC}">
              <c16:uniqueId val="{00000000-E2A1-48F5-AA0B-E6150B7BD1B8}"/>
            </c:ext>
          </c:extLst>
        </c:ser>
        <c:dLbls>
          <c:showLegendKey val="0"/>
          <c:showVal val="0"/>
          <c:showCatName val="0"/>
          <c:showSerName val="0"/>
          <c:showPercent val="0"/>
          <c:showBubbleSize val="0"/>
        </c:dLbls>
        <c:gapWidth val="150"/>
        <c:axId val="96372608"/>
        <c:axId val="110920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A1-48F5-AA0B-E6150B7BD1B8}"/>
            </c:ext>
          </c:extLst>
        </c:ser>
        <c:dLbls>
          <c:showLegendKey val="0"/>
          <c:showVal val="0"/>
          <c:showCatName val="0"/>
          <c:showSerName val="0"/>
          <c:showPercent val="0"/>
          <c:showBubbleSize val="0"/>
        </c:dLbls>
        <c:marker val="1"/>
        <c:smooth val="0"/>
        <c:axId val="96372608"/>
        <c:axId val="110920832"/>
      </c:lineChart>
      <c:dateAx>
        <c:axId val="96372608"/>
        <c:scaling>
          <c:orientation val="minMax"/>
        </c:scaling>
        <c:delete val="1"/>
        <c:axPos val="b"/>
        <c:numFmt formatCode="ge" sourceLinked="1"/>
        <c:majorTickMark val="none"/>
        <c:minorTickMark val="none"/>
        <c:tickLblPos val="none"/>
        <c:crossAx val="110920832"/>
        <c:crosses val="autoZero"/>
        <c:auto val="1"/>
        <c:lblOffset val="100"/>
        <c:baseTimeUnit val="years"/>
      </c:dateAx>
      <c:valAx>
        <c:axId val="11092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37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57-4357-ACDC-00BD5C154332}"/>
            </c:ext>
          </c:extLst>
        </c:ser>
        <c:dLbls>
          <c:showLegendKey val="0"/>
          <c:showVal val="0"/>
          <c:showCatName val="0"/>
          <c:showSerName val="0"/>
          <c:showPercent val="0"/>
          <c:showBubbleSize val="0"/>
        </c:dLbls>
        <c:gapWidth val="150"/>
        <c:axId val="113150592"/>
        <c:axId val="114554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57-4357-ACDC-00BD5C154332}"/>
            </c:ext>
          </c:extLst>
        </c:ser>
        <c:dLbls>
          <c:showLegendKey val="0"/>
          <c:showVal val="0"/>
          <c:showCatName val="0"/>
          <c:showSerName val="0"/>
          <c:showPercent val="0"/>
          <c:showBubbleSize val="0"/>
        </c:dLbls>
        <c:marker val="1"/>
        <c:smooth val="0"/>
        <c:axId val="113150592"/>
        <c:axId val="114554752"/>
      </c:lineChart>
      <c:dateAx>
        <c:axId val="113150592"/>
        <c:scaling>
          <c:orientation val="minMax"/>
        </c:scaling>
        <c:delete val="1"/>
        <c:axPos val="b"/>
        <c:numFmt formatCode="ge" sourceLinked="1"/>
        <c:majorTickMark val="none"/>
        <c:minorTickMark val="none"/>
        <c:tickLblPos val="none"/>
        <c:crossAx val="114554752"/>
        <c:crosses val="autoZero"/>
        <c:auto val="1"/>
        <c:lblOffset val="100"/>
        <c:baseTimeUnit val="years"/>
      </c:dateAx>
      <c:valAx>
        <c:axId val="114554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88F-4297-8A05-725B4E4B2E3A}"/>
            </c:ext>
          </c:extLst>
        </c:ser>
        <c:dLbls>
          <c:showLegendKey val="0"/>
          <c:showVal val="0"/>
          <c:showCatName val="0"/>
          <c:showSerName val="0"/>
          <c:showPercent val="0"/>
          <c:showBubbleSize val="0"/>
        </c:dLbls>
        <c:gapWidth val="150"/>
        <c:axId val="121659776"/>
        <c:axId val="1217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88F-4297-8A05-725B4E4B2E3A}"/>
            </c:ext>
          </c:extLst>
        </c:ser>
        <c:dLbls>
          <c:showLegendKey val="0"/>
          <c:showVal val="0"/>
          <c:showCatName val="0"/>
          <c:showSerName val="0"/>
          <c:showPercent val="0"/>
          <c:showBubbleSize val="0"/>
        </c:dLbls>
        <c:marker val="1"/>
        <c:smooth val="0"/>
        <c:axId val="121659776"/>
        <c:axId val="121737984"/>
      </c:lineChart>
      <c:dateAx>
        <c:axId val="121659776"/>
        <c:scaling>
          <c:orientation val="minMax"/>
        </c:scaling>
        <c:delete val="1"/>
        <c:axPos val="b"/>
        <c:numFmt formatCode="ge" sourceLinked="1"/>
        <c:majorTickMark val="none"/>
        <c:minorTickMark val="none"/>
        <c:tickLblPos val="none"/>
        <c:crossAx val="121737984"/>
        <c:crosses val="autoZero"/>
        <c:auto val="1"/>
        <c:lblOffset val="100"/>
        <c:baseTimeUnit val="years"/>
      </c:dateAx>
      <c:valAx>
        <c:axId val="1217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6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AF-42A3-B52E-4BEC39C7F056}"/>
            </c:ext>
          </c:extLst>
        </c:ser>
        <c:dLbls>
          <c:showLegendKey val="0"/>
          <c:showVal val="0"/>
          <c:showCatName val="0"/>
          <c:showSerName val="0"/>
          <c:showPercent val="0"/>
          <c:showBubbleSize val="0"/>
        </c:dLbls>
        <c:gapWidth val="150"/>
        <c:axId val="122000128"/>
        <c:axId val="12200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AF-42A3-B52E-4BEC39C7F056}"/>
            </c:ext>
          </c:extLst>
        </c:ser>
        <c:dLbls>
          <c:showLegendKey val="0"/>
          <c:showVal val="0"/>
          <c:showCatName val="0"/>
          <c:showSerName val="0"/>
          <c:showPercent val="0"/>
          <c:showBubbleSize val="0"/>
        </c:dLbls>
        <c:marker val="1"/>
        <c:smooth val="0"/>
        <c:axId val="122000128"/>
        <c:axId val="122002432"/>
      </c:lineChart>
      <c:dateAx>
        <c:axId val="122000128"/>
        <c:scaling>
          <c:orientation val="minMax"/>
        </c:scaling>
        <c:delete val="1"/>
        <c:axPos val="b"/>
        <c:numFmt formatCode="ge" sourceLinked="1"/>
        <c:majorTickMark val="none"/>
        <c:minorTickMark val="none"/>
        <c:tickLblPos val="none"/>
        <c:crossAx val="122002432"/>
        <c:crosses val="autoZero"/>
        <c:auto val="1"/>
        <c:lblOffset val="100"/>
        <c:baseTimeUnit val="years"/>
      </c:dateAx>
      <c:valAx>
        <c:axId val="12200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0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8F-46C3-A9D6-A25C55629F68}"/>
            </c:ext>
          </c:extLst>
        </c:ser>
        <c:dLbls>
          <c:showLegendKey val="0"/>
          <c:showVal val="0"/>
          <c:showCatName val="0"/>
          <c:showSerName val="0"/>
          <c:showPercent val="0"/>
          <c:showBubbleSize val="0"/>
        </c:dLbls>
        <c:gapWidth val="150"/>
        <c:axId val="127704448"/>
        <c:axId val="12937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8F-46C3-A9D6-A25C55629F68}"/>
            </c:ext>
          </c:extLst>
        </c:ser>
        <c:dLbls>
          <c:showLegendKey val="0"/>
          <c:showVal val="0"/>
          <c:showCatName val="0"/>
          <c:showSerName val="0"/>
          <c:showPercent val="0"/>
          <c:showBubbleSize val="0"/>
        </c:dLbls>
        <c:marker val="1"/>
        <c:smooth val="0"/>
        <c:axId val="127704448"/>
        <c:axId val="129373696"/>
      </c:lineChart>
      <c:dateAx>
        <c:axId val="127704448"/>
        <c:scaling>
          <c:orientation val="minMax"/>
        </c:scaling>
        <c:delete val="1"/>
        <c:axPos val="b"/>
        <c:numFmt formatCode="ge" sourceLinked="1"/>
        <c:majorTickMark val="none"/>
        <c:minorTickMark val="none"/>
        <c:tickLblPos val="none"/>
        <c:crossAx val="129373696"/>
        <c:crosses val="autoZero"/>
        <c:auto val="1"/>
        <c:lblOffset val="100"/>
        <c:baseTimeUnit val="years"/>
      </c:dateAx>
      <c:valAx>
        <c:axId val="12937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0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1826.44</c:v>
                </c:pt>
                <c:pt idx="1">
                  <c:v>1192.6600000000001</c:v>
                </c:pt>
                <c:pt idx="2">
                  <c:v>714.95</c:v>
                </c:pt>
                <c:pt idx="3">
                  <c:v>335.04</c:v>
                </c:pt>
                <c:pt idx="4">
                  <c:v>160.30000000000001</c:v>
                </c:pt>
              </c:numCache>
            </c:numRef>
          </c:val>
          <c:extLst>
            <c:ext xmlns:c16="http://schemas.microsoft.com/office/drawing/2014/chart" uri="{C3380CC4-5D6E-409C-BE32-E72D297353CC}">
              <c16:uniqueId val="{00000000-5F5B-4B6A-8269-9785572F5E92}"/>
            </c:ext>
          </c:extLst>
        </c:ser>
        <c:dLbls>
          <c:showLegendKey val="0"/>
          <c:showVal val="0"/>
          <c:showCatName val="0"/>
          <c:showSerName val="0"/>
          <c:showPercent val="0"/>
          <c:showBubbleSize val="0"/>
        </c:dLbls>
        <c:gapWidth val="150"/>
        <c:axId val="129667072"/>
        <c:axId val="129668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1315.67</c:v>
                </c:pt>
                <c:pt idx="2">
                  <c:v>1118.56</c:v>
                </c:pt>
                <c:pt idx="3">
                  <c:v>1111.31</c:v>
                </c:pt>
                <c:pt idx="4">
                  <c:v>966.33</c:v>
                </c:pt>
              </c:numCache>
            </c:numRef>
          </c:val>
          <c:smooth val="0"/>
          <c:extLst>
            <c:ext xmlns:c16="http://schemas.microsoft.com/office/drawing/2014/chart" uri="{C3380CC4-5D6E-409C-BE32-E72D297353CC}">
              <c16:uniqueId val="{00000001-5F5B-4B6A-8269-9785572F5E92}"/>
            </c:ext>
          </c:extLst>
        </c:ser>
        <c:dLbls>
          <c:showLegendKey val="0"/>
          <c:showVal val="0"/>
          <c:showCatName val="0"/>
          <c:showSerName val="0"/>
          <c:showPercent val="0"/>
          <c:showBubbleSize val="0"/>
        </c:dLbls>
        <c:marker val="1"/>
        <c:smooth val="0"/>
        <c:axId val="129667072"/>
        <c:axId val="129668992"/>
      </c:lineChart>
      <c:dateAx>
        <c:axId val="129667072"/>
        <c:scaling>
          <c:orientation val="minMax"/>
        </c:scaling>
        <c:delete val="1"/>
        <c:axPos val="b"/>
        <c:numFmt formatCode="ge" sourceLinked="1"/>
        <c:majorTickMark val="none"/>
        <c:minorTickMark val="none"/>
        <c:tickLblPos val="none"/>
        <c:crossAx val="129668992"/>
        <c:crosses val="autoZero"/>
        <c:auto val="1"/>
        <c:lblOffset val="100"/>
        <c:baseTimeUnit val="years"/>
      </c:dateAx>
      <c:valAx>
        <c:axId val="12966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6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47.28</c:v>
                </c:pt>
                <c:pt idx="1">
                  <c:v>61.69</c:v>
                </c:pt>
                <c:pt idx="2">
                  <c:v>79.09</c:v>
                </c:pt>
                <c:pt idx="3">
                  <c:v>81.33</c:v>
                </c:pt>
                <c:pt idx="4">
                  <c:v>86.45</c:v>
                </c:pt>
              </c:numCache>
            </c:numRef>
          </c:val>
          <c:extLst>
            <c:ext xmlns:c16="http://schemas.microsoft.com/office/drawing/2014/chart" uri="{C3380CC4-5D6E-409C-BE32-E72D297353CC}">
              <c16:uniqueId val="{00000000-7DF4-437C-8DC0-E359415BC50D}"/>
            </c:ext>
          </c:extLst>
        </c:ser>
        <c:dLbls>
          <c:showLegendKey val="0"/>
          <c:showVal val="0"/>
          <c:showCatName val="0"/>
          <c:showSerName val="0"/>
          <c:showPercent val="0"/>
          <c:showBubbleSize val="0"/>
        </c:dLbls>
        <c:gapWidth val="150"/>
        <c:axId val="96830592"/>
        <c:axId val="968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60.78</c:v>
                </c:pt>
                <c:pt idx="2">
                  <c:v>72.33</c:v>
                </c:pt>
                <c:pt idx="3">
                  <c:v>75.540000000000006</c:v>
                </c:pt>
                <c:pt idx="4">
                  <c:v>81.739999999999995</c:v>
                </c:pt>
              </c:numCache>
            </c:numRef>
          </c:val>
          <c:smooth val="0"/>
          <c:extLst>
            <c:ext xmlns:c16="http://schemas.microsoft.com/office/drawing/2014/chart" uri="{C3380CC4-5D6E-409C-BE32-E72D297353CC}">
              <c16:uniqueId val="{00000001-7DF4-437C-8DC0-E359415BC50D}"/>
            </c:ext>
          </c:extLst>
        </c:ser>
        <c:dLbls>
          <c:showLegendKey val="0"/>
          <c:showVal val="0"/>
          <c:showCatName val="0"/>
          <c:showSerName val="0"/>
          <c:showPercent val="0"/>
          <c:showBubbleSize val="0"/>
        </c:dLbls>
        <c:marker val="1"/>
        <c:smooth val="0"/>
        <c:axId val="96830592"/>
        <c:axId val="96832512"/>
      </c:lineChart>
      <c:dateAx>
        <c:axId val="96830592"/>
        <c:scaling>
          <c:orientation val="minMax"/>
        </c:scaling>
        <c:delete val="1"/>
        <c:axPos val="b"/>
        <c:numFmt formatCode="ge" sourceLinked="1"/>
        <c:majorTickMark val="none"/>
        <c:minorTickMark val="none"/>
        <c:tickLblPos val="none"/>
        <c:crossAx val="96832512"/>
        <c:crosses val="autoZero"/>
        <c:auto val="1"/>
        <c:lblOffset val="100"/>
        <c:baseTimeUnit val="years"/>
      </c:dateAx>
      <c:valAx>
        <c:axId val="9683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83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363.47</c:v>
                </c:pt>
                <c:pt idx="1">
                  <c:v>282.76</c:v>
                </c:pt>
                <c:pt idx="2">
                  <c:v>220.36</c:v>
                </c:pt>
                <c:pt idx="3">
                  <c:v>213.46</c:v>
                </c:pt>
                <c:pt idx="4">
                  <c:v>201.59</c:v>
                </c:pt>
              </c:numCache>
            </c:numRef>
          </c:val>
          <c:extLst>
            <c:ext xmlns:c16="http://schemas.microsoft.com/office/drawing/2014/chart" uri="{C3380CC4-5D6E-409C-BE32-E72D297353CC}">
              <c16:uniqueId val="{00000000-8FFC-4BE1-B649-7DD0A33198F8}"/>
            </c:ext>
          </c:extLst>
        </c:ser>
        <c:dLbls>
          <c:showLegendKey val="0"/>
          <c:showVal val="0"/>
          <c:showCatName val="0"/>
          <c:showSerName val="0"/>
          <c:showPercent val="0"/>
          <c:showBubbleSize val="0"/>
        </c:dLbls>
        <c:gapWidth val="150"/>
        <c:axId val="96949760"/>
        <c:axId val="9695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276.26</c:v>
                </c:pt>
                <c:pt idx="2">
                  <c:v>215.28</c:v>
                </c:pt>
                <c:pt idx="3">
                  <c:v>207.96</c:v>
                </c:pt>
                <c:pt idx="4">
                  <c:v>194.31</c:v>
                </c:pt>
              </c:numCache>
            </c:numRef>
          </c:val>
          <c:smooth val="0"/>
          <c:extLst>
            <c:ext xmlns:c16="http://schemas.microsoft.com/office/drawing/2014/chart" uri="{C3380CC4-5D6E-409C-BE32-E72D297353CC}">
              <c16:uniqueId val="{00000001-8FFC-4BE1-B649-7DD0A33198F8}"/>
            </c:ext>
          </c:extLst>
        </c:ser>
        <c:dLbls>
          <c:showLegendKey val="0"/>
          <c:showVal val="0"/>
          <c:showCatName val="0"/>
          <c:showSerName val="0"/>
          <c:showPercent val="0"/>
          <c:showBubbleSize val="0"/>
        </c:dLbls>
        <c:marker val="1"/>
        <c:smooth val="0"/>
        <c:axId val="96949760"/>
        <c:axId val="96951680"/>
      </c:lineChart>
      <c:dateAx>
        <c:axId val="96949760"/>
        <c:scaling>
          <c:orientation val="minMax"/>
        </c:scaling>
        <c:delete val="1"/>
        <c:axPos val="b"/>
        <c:numFmt formatCode="ge" sourceLinked="1"/>
        <c:majorTickMark val="none"/>
        <c:minorTickMark val="none"/>
        <c:tickLblPos val="none"/>
        <c:crossAx val="96951680"/>
        <c:crosses val="autoZero"/>
        <c:auto val="1"/>
        <c:lblOffset val="100"/>
        <c:baseTimeUnit val="years"/>
      </c:dateAx>
      <c:valAx>
        <c:axId val="9695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4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広島県　三次市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Cc2</v>
      </c>
      <c r="X8" s="47"/>
      <c r="Y8" s="47"/>
      <c r="Z8" s="47"/>
      <c r="AA8" s="47"/>
      <c r="AB8" s="47"/>
      <c r="AC8" s="47"/>
      <c r="AD8" s="48" t="str">
        <f>データ!$M$6</f>
        <v>非設置</v>
      </c>
      <c r="AE8" s="48"/>
      <c r="AF8" s="48"/>
      <c r="AG8" s="48"/>
      <c r="AH8" s="48"/>
      <c r="AI8" s="48"/>
      <c r="AJ8" s="48"/>
      <c r="AK8" s="3"/>
      <c r="AL8" s="49">
        <f>データ!S6</f>
        <v>53204</v>
      </c>
      <c r="AM8" s="49"/>
      <c r="AN8" s="49"/>
      <c r="AO8" s="49"/>
      <c r="AP8" s="49"/>
      <c r="AQ8" s="49"/>
      <c r="AR8" s="49"/>
      <c r="AS8" s="49"/>
      <c r="AT8" s="44">
        <f>データ!T6</f>
        <v>778.14</v>
      </c>
      <c r="AU8" s="44"/>
      <c r="AV8" s="44"/>
      <c r="AW8" s="44"/>
      <c r="AX8" s="44"/>
      <c r="AY8" s="44"/>
      <c r="AZ8" s="44"/>
      <c r="BA8" s="44"/>
      <c r="BB8" s="44">
        <f>データ!U6</f>
        <v>68.37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31.21</v>
      </c>
      <c r="Q10" s="44"/>
      <c r="R10" s="44"/>
      <c r="S10" s="44"/>
      <c r="T10" s="44"/>
      <c r="U10" s="44"/>
      <c r="V10" s="44"/>
      <c r="W10" s="44">
        <f>データ!Q6</f>
        <v>94.83</v>
      </c>
      <c r="X10" s="44"/>
      <c r="Y10" s="44"/>
      <c r="Z10" s="44"/>
      <c r="AA10" s="44"/>
      <c r="AB10" s="44"/>
      <c r="AC10" s="44"/>
      <c r="AD10" s="49">
        <f>データ!R6</f>
        <v>2937</v>
      </c>
      <c r="AE10" s="49"/>
      <c r="AF10" s="49"/>
      <c r="AG10" s="49"/>
      <c r="AH10" s="49"/>
      <c r="AI10" s="49"/>
      <c r="AJ10" s="49"/>
      <c r="AK10" s="2"/>
      <c r="AL10" s="49">
        <f>データ!V6</f>
        <v>16469</v>
      </c>
      <c r="AM10" s="49"/>
      <c r="AN10" s="49"/>
      <c r="AO10" s="49"/>
      <c r="AP10" s="49"/>
      <c r="AQ10" s="49"/>
      <c r="AR10" s="49"/>
      <c r="AS10" s="49"/>
      <c r="AT10" s="44">
        <f>データ!W6</f>
        <v>5.12</v>
      </c>
      <c r="AU10" s="44"/>
      <c r="AV10" s="44"/>
      <c r="AW10" s="44"/>
      <c r="AX10" s="44"/>
      <c r="AY10" s="44"/>
      <c r="AZ10" s="44"/>
      <c r="BA10" s="44"/>
      <c r="BB10" s="44">
        <f>データ!X6</f>
        <v>3216.6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126</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5" t="s">
        <v>124</v>
      </c>
      <c r="BM47" s="76"/>
      <c r="BN47" s="76"/>
      <c r="BO47" s="76"/>
      <c r="BP47" s="76"/>
      <c r="BQ47" s="76"/>
      <c r="BR47" s="76"/>
      <c r="BS47" s="76"/>
      <c r="BT47" s="76"/>
      <c r="BU47" s="76"/>
      <c r="BV47" s="76"/>
      <c r="BW47" s="76"/>
      <c r="BX47" s="76"/>
      <c r="BY47" s="76"/>
      <c r="BZ47" s="7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5"/>
      <c r="BM48" s="76"/>
      <c r="BN48" s="76"/>
      <c r="BO48" s="76"/>
      <c r="BP48" s="76"/>
      <c r="BQ48" s="76"/>
      <c r="BR48" s="76"/>
      <c r="BS48" s="76"/>
      <c r="BT48" s="76"/>
      <c r="BU48" s="76"/>
      <c r="BV48" s="76"/>
      <c r="BW48" s="76"/>
      <c r="BX48" s="76"/>
      <c r="BY48" s="76"/>
      <c r="BZ48" s="7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5"/>
      <c r="BM49" s="76"/>
      <c r="BN49" s="76"/>
      <c r="BO49" s="76"/>
      <c r="BP49" s="76"/>
      <c r="BQ49" s="76"/>
      <c r="BR49" s="76"/>
      <c r="BS49" s="76"/>
      <c r="BT49" s="76"/>
      <c r="BU49" s="76"/>
      <c r="BV49" s="76"/>
      <c r="BW49" s="76"/>
      <c r="BX49" s="76"/>
      <c r="BY49" s="76"/>
      <c r="BZ49" s="7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5"/>
      <c r="BM50" s="76"/>
      <c r="BN50" s="76"/>
      <c r="BO50" s="76"/>
      <c r="BP50" s="76"/>
      <c r="BQ50" s="76"/>
      <c r="BR50" s="76"/>
      <c r="BS50" s="76"/>
      <c r="BT50" s="76"/>
      <c r="BU50" s="76"/>
      <c r="BV50" s="76"/>
      <c r="BW50" s="76"/>
      <c r="BX50" s="76"/>
      <c r="BY50" s="76"/>
      <c r="BZ50" s="7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5"/>
      <c r="BM51" s="76"/>
      <c r="BN51" s="76"/>
      <c r="BO51" s="76"/>
      <c r="BP51" s="76"/>
      <c r="BQ51" s="76"/>
      <c r="BR51" s="76"/>
      <c r="BS51" s="76"/>
      <c r="BT51" s="76"/>
      <c r="BU51" s="76"/>
      <c r="BV51" s="76"/>
      <c r="BW51" s="76"/>
      <c r="BX51" s="76"/>
      <c r="BY51" s="76"/>
      <c r="BZ51" s="7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5"/>
      <c r="BM52" s="76"/>
      <c r="BN52" s="76"/>
      <c r="BO52" s="76"/>
      <c r="BP52" s="76"/>
      <c r="BQ52" s="76"/>
      <c r="BR52" s="76"/>
      <c r="BS52" s="76"/>
      <c r="BT52" s="76"/>
      <c r="BU52" s="76"/>
      <c r="BV52" s="76"/>
      <c r="BW52" s="76"/>
      <c r="BX52" s="76"/>
      <c r="BY52" s="76"/>
      <c r="BZ52" s="7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5"/>
      <c r="BM53" s="76"/>
      <c r="BN53" s="76"/>
      <c r="BO53" s="76"/>
      <c r="BP53" s="76"/>
      <c r="BQ53" s="76"/>
      <c r="BR53" s="76"/>
      <c r="BS53" s="76"/>
      <c r="BT53" s="76"/>
      <c r="BU53" s="76"/>
      <c r="BV53" s="76"/>
      <c r="BW53" s="76"/>
      <c r="BX53" s="76"/>
      <c r="BY53" s="76"/>
      <c r="BZ53" s="7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5"/>
      <c r="BM54" s="76"/>
      <c r="BN54" s="76"/>
      <c r="BO54" s="76"/>
      <c r="BP54" s="76"/>
      <c r="BQ54" s="76"/>
      <c r="BR54" s="76"/>
      <c r="BS54" s="76"/>
      <c r="BT54" s="76"/>
      <c r="BU54" s="76"/>
      <c r="BV54" s="76"/>
      <c r="BW54" s="76"/>
      <c r="BX54" s="76"/>
      <c r="BY54" s="76"/>
      <c r="BZ54" s="7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5"/>
      <c r="BM55" s="76"/>
      <c r="BN55" s="76"/>
      <c r="BO55" s="76"/>
      <c r="BP55" s="76"/>
      <c r="BQ55" s="76"/>
      <c r="BR55" s="76"/>
      <c r="BS55" s="76"/>
      <c r="BT55" s="76"/>
      <c r="BU55" s="76"/>
      <c r="BV55" s="76"/>
      <c r="BW55" s="76"/>
      <c r="BX55" s="76"/>
      <c r="BY55" s="76"/>
      <c r="BZ55" s="77"/>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75"/>
      <c r="BM56" s="76"/>
      <c r="BN56" s="76"/>
      <c r="BO56" s="76"/>
      <c r="BP56" s="76"/>
      <c r="BQ56" s="76"/>
      <c r="BR56" s="76"/>
      <c r="BS56" s="76"/>
      <c r="BT56" s="76"/>
      <c r="BU56" s="76"/>
      <c r="BV56" s="76"/>
      <c r="BW56" s="76"/>
      <c r="BX56" s="76"/>
      <c r="BY56" s="76"/>
      <c r="BZ56" s="77"/>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75"/>
      <c r="BM57" s="76"/>
      <c r="BN57" s="76"/>
      <c r="BO57" s="76"/>
      <c r="BP57" s="76"/>
      <c r="BQ57" s="76"/>
      <c r="BR57" s="76"/>
      <c r="BS57" s="76"/>
      <c r="BT57" s="76"/>
      <c r="BU57" s="76"/>
      <c r="BV57" s="76"/>
      <c r="BW57" s="76"/>
      <c r="BX57" s="76"/>
      <c r="BY57" s="76"/>
      <c r="BZ57" s="7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5"/>
      <c r="BM58" s="76"/>
      <c r="BN58" s="76"/>
      <c r="BO58" s="76"/>
      <c r="BP58" s="76"/>
      <c r="BQ58" s="76"/>
      <c r="BR58" s="76"/>
      <c r="BS58" s="76"/>
      <c r="BT58" s="76"/>
      <c r="BU58" s="76"/>
      <c r="BV58" s="76"/>
      <c r="BW58" s="76"/>
      <c r="BX58" s="76"/>
      <c r="BY58" s="76"/>
      <c r="BZ58" s="7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5"/>
      <c r="BM59" s="76"/>
      <c r="BN59" s="76"/>
      <c r="BO59" s="76"/>
      <c r="BP59" s="76"/>
      <c r="BQ59" s="76"/>
      <c r="BR59" s="76"/>
      <c r="BS59" s="76"/>
      <c r="BT59" s="76"/>
      <c r="BU59" s="76"/>
      <c r="BV59" s="76"/>
      <c r="BW59" s="76"/>
      <c r="BX59" s="76"/>
      <c r="BY59" s="76"/>
      <c r="BZ59" s="77"/>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5"/>
      <c r="BM60" s="76"/>
      <c r="BN60" s="76"/>
      <c r="BO60" s="76"/>
      <c r="BP60" s="76"/>
      <c r="BQ60" s="76"/>
      <c r="BR60" s="76"/>
      <c r="BS60" s="76"/>
      <c r="BT60" s="76"/>
      <c r="BU60" s="76"/>
      <c r="BV60" s="76"/>
      <c r="BW60" s="76"/>
      <c r="BX60" s="76"/>
      <c r="BY60" s="76"/>
      <c r="BZ60" s="77"/>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5"/>
      <c r="BM61" s="76"/>
      <c r="BN61" s="76"/>
      <c r="BO61" s="76"/>
      <c r="BP61" s="76"/>
      <c r="BQ61" s="76"/>
      <c r="BR61" s="76"/>
      <c r="BS61" s="76"/>
      <c r="BT61" s="76"/>
      <c r="BU61" s="76"/>
      <c r="BV61" s="76"/>
      <c r="BW61" s="76"/>
      <c r="BX61" s="76"/>
      <c r="BY61" s="76"/>
      <c r="BZ61" s="7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5"/>
      <c r="BM62" s="76"/>
      <c r="BN62" s="76"/>
      <c r="BO62" s="76"/>
      <c r="BP62" s="76"/>
      <c r="BQ62" s="76"/>
      <c r="BR62" s="76"/>
      <c r="BS62" s="76"/>
      <c r="BT62" s="76"/>
      <c r="BU62" s="76"/>
      <c r="BV62" s="76"/>
      <c r="BW62" s="76"/>
      <c r="BX62" s="76"/>
      <c r="BY62" s="76"/>
      <c r="BZ62" s="7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8"/>
      <c r="BM63" s="79"/>
      <c r="BN63" s="79"/>
      <c r="BO63" s="79"/>
      <c r="BP63" s="79"/>
      <c r="BQ63" s="79"/>
      <c r="BR63" s="79"/>
      <c r="BS63" s="79"/>
      <c r="BT63" s="79"/>
      <c r="BU63" s="79"/>
      <c r="BV63" s="79"/>
      <c r="BW63" s="79"/>
      <c r="BX63" s="79"/>
      <c r="BY63" s="79"/>
      <c r="BZ63" s="8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5" t="s">
        <v>125</v>
      </c>
      <c r="BM66" s="76"/>
      <c r="BN66" s="76"/>
      <c r="BO66" s="76"/>
      <c r="BP66" s="76"/>
      <c r="BQ66" s="76"/>
      <c r="BR66" s="76"/>
      <c r="BS66" s="76"/>
      <c r="BT66" s="76"/>
      <c r="BU66" s="76"/>
      <c r="BV66" s="76"/>
      <c r="BW66" s="76"/>
      <c r="BX66" s="76"/>
      <c r="BY66" s="76"/>
      <c r="BZ66" s="77"/>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5"/>
      <c r="BM67" s="76"/>
      <c r="BN67" s="76"/>
      <c r="BO67" s="76"/>
      <c r="BP67" s="76"/>
      <c r="BQ67" s="76"/>
      <c r="BR67" s="76"/>
      <c r="BS67" s="76"/>
      <c r="BT67" s="76"/>
      <c r="BU67" s="76"/>
      <c r="BV67" s="76"/>
      <c r="BW67" s="76"/>
      <c r="BX67" s="76"/>
      <c r="BY67" s="76"/>
      <c r="BZ67" s="77"/>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5"/>
      <c r="BM68" s="76"/>
      <c r="BN68" s="76"/>
      <c r="BO68" s="76"/>
      <c r="BP68" s="76"/>
      <c r="BQ68" s="76"/>
      <c r="BR68" s="76"/>
      <c r="BS68" s="76"/>
      <c r="BT68" s="76"/>
      <c r="BU68" s="76"/>
      <c r="BV68" s="76"/>
      <c r="BW68" s="76"/>
      <c r="BX68" s="76"/>
      <c r="BY68" s="76"/>
      <c r="BZ68" s="77"/>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5"/>
      <c r="BM69" s="76"/>
      <c r="BN69" s="76"/>
      <c r="BO69" s="76"/>
      <c r="BP69" s="76"/>
      <c r="BQ69" s="76"/>
      <c r="BR69" s="76"/>
      <c r="BS69" s="76"/>
      <c r="BT69" s="76"/>
      <c r="BU69" s="76"/>
      <c r="BV69" s="76"/>
      <c r="BW69" s="76"/>
      <c r="BX69" s="76"/>
      <c r="BY69" s="76"/>
      <c r="BZ69" s="77"/>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5"/>
      <c r="BM70" s="76"/>
      <c r="BN70" s="76"/>
      <c r="BO70" s="76"/>
      <c r="BP70" s="76"/>
      <c r="BQ70" s="76"/>
      <c r="BR70" s="76"/>
      <c r="BS70" s="76"/>
      <c r="BT70" s="76"/>
      <c r="BU70" s="76"/>
      <c r="BV70" s="76"/>
      <c r="BW70" s="76"/>
      <c r="BX70" s="76"/>
      <c r="BY70" s="76"/>
      <c r="BZ70" s="77"/>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5"/>
      <c r="BM71" s="76"/>
      <c r="BN71" s="76"/>
      <c r="BO71" s="76"/>
      <c r="BP71" s="76"/>
      <c r="BQ71" s="76"/>
      <c r="BR71" s="76"/>
      <c r="BS71" s="76"/>
      <c r="BT71" s="76"/>
      <c r="BU71" s="76"/>
      <c r="BV71" s="76"/>
      <c r="BW71" s="76"/>
      <c r="BX71" s="76"/>
      <c r="BY71" s="76"/>
      <c r="BZ71" s="77"/>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5"/>
      <c r="BM72" s="76"/>
      <c r="BN72" s="76"/>
      <c r="BO72" s="76"/>
      <c r="BP72" s="76"/>
      <c r="BQ72" s="76"/>
      <c r="BR72" s="76"/>
      <c r="BS72" s="76"/>
      <c r="BT72" s="76"/>
      <c r="BU72" s="76"/>
      <c r="BV72" s="76"/>
      <c r="BW72" s="76"/>
      <c r="BX72" s="76"/>
      <c r="BY72" s="76"/>
      <c r="BZ72" s="77"/>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5"/>
      <c r="BM73" s="76"/>
      <c r="BN73" s="76"/>
      <c r="BO73" s="76"/>
      <c r="BP73" s="76"/>
      <c r="BQ73" s="76"/>
      <c r="BR73" s="76"/>
      <c r="BS73" s="76"/>
      <c r="BT73" s="76"/>
      <c r="BU73" s="76"/>
      <c r="BV73" s="76"/>
      <c r="BW73" s="76"/>
      <c r="BX73" s="76"/>
      <c r="BY73" s="76"/>
      <c r="BZ73" s="77"/>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5"/>
      <c r="BM74" s="76"/>
      <c r="BN74" s="76"/>
      <c r="BO74" s="76"/>
      <c r="BP74" s="76"/>
      <c r="BQ74" s="76"/>
      <c r="BR74" s="76"/>
      <c r="BS74" s="76"/>
      <c r="BT74" s="76"/>
      <c r="BU74" s="76"/>
      <c r="BV74" s="76"/>
      <c r="BW74" s="76"/>
      <c r="BX74" s="76"/>
      <c r="BY74" s="76"/>
      <c r="BZ74" s="77"/>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5"/>
      <c r="BM75" s="76"/>
      <c r="BN75" s="76"/>
      <c r="BO75" s="76"/>
      <c r="BP75" s="76"/>
      <c r="BQ75" s="76"/>
      <c r="BR75" s="76"/>
      <c r="BS75" s="76"/>
      <c r="BT75" s="76"/>
      <c r="BU75" s="76"/>
      <c r="BV75" s="76"/>
      <c r="BW75" s="76"/>
      <c r="BX75" s="76"/>
      <c r="BY75" s="76"/>
      <c r="BZ75" s="77"/>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5"/>
      <c r="BM76" s="76"/>
      <c r="BN76" s="76"/>
      <c r="BO76" s="76"/>
      <c r="BP76" s="76"/>
      <c r="BQ76" s="76"/>
      <c r="BR76" s="76"/>
      <c r="BS76" s="76"/>
      <c r="BT76" s="76"/>
      <c r="BU76" s="76"/>
      <c r="BV76" s="76"/>
      <c r="BW76" s="76"/>
      <c r="BX76" s="76"/>
      <c r="BY76" s="76"/>
      <c r="BZ76" s="77"/>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5"/>
      <c r="BM77" s="76"/>
      <c r="BN77" s="76"/>
      <c r="BO77" s="76"/>
      <c r="BP77" s="76"/>
      <c r="BQ77" s="76"/>
      <c r="BR77" s="76"/>
      <c r="BS77" s="76"/>
      <c r="BT77" s="76"/>
      <c r="BU77" s="76"/>
      <c r="BV77" s="76"/>
      <c r="BW77" s="76"/>
      <c r="BX77" s="76"/>
      <c r="BY77" s="76"/>
      <c r="BZ77" s="77"/>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5"/>
      <c r="BM78" s="76"/>
      <c r="BN78" s="76"/>
      <c r="BO78" s="76"/>
      <c r="BP78" s="76"/>
      <c r="BQ78" s="76"/>
      <c r="BR78" s="76"/>
      <c r="BS78" s="76"/>
      <c r="BT78" s="76"/>
      <c r="BU78" s="76"/>
      <c r="BV78" s="76"/>
      <c r="BW78" s="76"/>
      <c r="BX78" s="76"/>
      <c r="BY78" s="76"/>
      <c r="BZ78" s="77"/>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75"/>
      <c r="BM79" s="76"/>
      <c r="BN79" s="76"/>
      <c r="BO79" s="76"/>
      <c r="BP79" s="76"/>
      <c r="BQ79" s="76"/>
      <c r="BR79" s="76"/>
      <c r="BS79" s="76"/>
      <c r="BT79" s="76"/>
      <c r="BU79" s="76"/>
      <c r="BV79" s="76"/>
      <c r="BW79" s="76"/>
      <c r="BX79" s="76"/>
      <c r="BY79" s="76"/>
      <c r="BZ79" s="77"/>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75"/>
      <c r="BM80" s="76"/>
      <c r="BN80" s="76"/>
      <c r="BO80" s="76"/>
      <c r="BP80" s="76"/>
      <c r="BQ80" s="76"/>
      <c r="BR80" s="76"/>
      <c r="BS80" s="76"/>
      <c r="BT80" s="76"/>
      <c r="BU80" s="76"/>
      <c r="BV80" s="76"/>
      <c r="BW80" s="76"/>
      <c r="BX80" s="76"/>
      <c r="BY80" s="76"/>
      <c r="BZ80" s="77"/>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5"/>
      <c r="BM81" s="76"/>
      <c r="BN81" s="76"/>
      <c r="BO81" s="76"/>
      <c r="BP81" s="76"/>
      <c r="BQ81" s="76"/>
      <c r="BR81" s="76"/>
      <c r="BS81" s="76"/>
      <c r="BT81" s="76"/>
      <c r="BU81" s="76"/>
      <c r="BV81" s="76"/>
      <c r="BW81" s="76"/>
      <c r="BX81" s="76"/>
      <c r="BY81" s="76"/>
      <c r="BZ81" s="77"/>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8"/>
      <c r="BM82" s="79"/>
      <c r="BN82" s="79"/>
      <c r="BO82" s="79"/>
      <c r="BP82" s="79"/>
      <c r="BQ82" s="79"/>
      <c r="BR82" s="79"/>
      <c r="BS82" s="79"/>
      <c r="BT82" s="79"/>
      <c r="BU82" s="79"/>
      <c r="BV82" s="79"/>
      <c r="BW82" s="79"/>
      <c r="BX82" s="79"/>
      <c r="BY82" s="79"/>
      <c r="BZ82" s="80"/>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i4aCRi5krO4SbpvgQBUoDNI2i4+qnIkCqIcBTSwgb5N3oNcIikEj16EuwNuCQsUxY0K6mP2FXYFgcFbkAQdGag==" saltValue="K3u+U5ZqgReJZ1uaDzIW3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342092</v>
      </c>
      <c r="D6" s="32">
        <f t="shared" si="3"/>
        <v>47</v>
      </c>
      <c r="E6" s="32">
        <f t="shared" si="3"/>
        <v>17</v>
      </c>
      <c r="F6" s="32">
        <f t="shared" si="3"/>
        <v>1</v>
      </c>
      <c r="G6" s="32">
        <f t="shared" si="3"/>
        <v>0</v>
      </c>
      <c r="H6" s="32" t="str">
        <f t="shared" si="3"/>
        <v>広島県　三次市</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31.21</v>
      </c>
      <c r="Q6" s="33">
        <f t="shared" si="3"/>
        <v>94.83</v>
      </c>
      <c r="R6" s="33">
        <f t="shared" si="3"/>
        <v>2937</v>
      </c>
      <c r="S6" s="33">
        <f t="shared" si="3"/>
        <v>53204</v>
      </c>
      <c r="T6" s="33">
        <f t="shared" si="3"/>
        <v>778.14</v>
      </c>
      <c r="U6" s="33">
        <f t="shared" si="3"/>
        <v>68.37</v>
      </c>
      <c r="V6" s="33">
        <f t="shared" si="3"/>
        <v>16469</v>
      </c>
      <c r="W6" s="33">
        <f t="shared" si="3"/>
        <v>5.12</v>
      </c>
      <c r="X6" s="33">
        <f t="shared" si="3"/>
        <v>3216.6</v>
      </c>
      <c r="Y6" s="34">
        <f>IF(Y7="",NA(),Y7)</f>
        <v>47.91</v>
      </c>
      <c r="Z6" s="34">
        <f t="shared" ref="Z6:AH6" si="4">IF(Z7="",NA(),Z7)</f>
        <v>81.849999999999994</v>
      </c>
      <c r="AA6" s="34">
        <f t="shared" si="4"/>
        <v>87.18</v>
      </c>
      <c r="AB6" s="34">
        <f t="shared" si="4"/>
        <v>88.65</v>
      </c>
      <c r="AC6" s="34">
        <f t="shared" si="4"/>
        <v>93.27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1826.44</v>
      </c>
      <c r="BG6" s="34">
        <f t="shared" ref="BG6:BO6" si="7">IF(BG7="",NA(),BG7)</f>
        <v>1192.6600000000001</v>
      </c>
      <c r="BH6" s="34">
        <f t="shared" si="7"/>
        <v>714.95</v>
      </c>
      <c r="BI6" s="34">
        <f t="shared" si="7"/>
        <v>335.04</v>
      </c>
      <c r="BJ6" s="34">
        <f t="shared" si="7"/>
        <v>160.30000000000001</v>
      </c>
      <c r="BK6" s="34">
        <f t="shared" si="7"/>
        <v>1506.51</v>
      </c>
      <c r="BL6" s="34">
        <f t="shared" si="7"/>
        <v>1315.67</v>
      </c>
      <c r="BM6" s="34">
        <f t="shared" si="7"/>
        <v>1118.56</v>
      </c>
      <c r="BN6" s="34">
        <f t="shared" si="7"/>
        <v>1111.31</v>
      </c>
      <c r="BO6" s="34">
        <f t="shared" si="7"/>
        <v>966.33</v>
      </c>
      <c r="BP6" s="33" t="str">
        <f>IF(BP7="","",IF(BP7="-","【-】","【"&amp;SUBSTITUTE(TEXT(BP7,"#,##0.00"),"-","△")&amp;"】"))</f>
        <v>【707.33】</v>
      </c>
      <c r="BQ6" s="34">
        <f>IF(BQ7="",NA(),BQ7)</f>
        <v>47.28</v>
      </c>
      <c r="BR6" s="34">
        <f t="shared" ref="BR6:BZ6" si="8">IF(BR7="",NA(),BR7)</f>
        <v>61.69</v>
      </c>
      <c r="BS6" s="34">
        <f t="shared" si="8"/>
        <v>79.09</v>
      </c>
      <c r="BT6" s="34">
        <f t="shared" si="8"/>
        <v>81.33</v>
      </c>
      <c r="BU6" s="34">
        <f t="shared" si="8"/>
        <v>86.45</v>
      </c>
      <c r="BV6" s="34">
        <f t="shared" si="8"/>
        <v>57.33</v>
      </c>
      <c r="BW6" s="34">
        <f t="shared" si="8"/>
        <v>60.78</v>
      </c>
      <c r="BX6" s="34">
        <f t="shared" si="8"/>
        <v>72.33</v>
      </c>
      <c r="BY6" s="34">
        <f t="shared" si="8"/>
        <v>75.540000000000006</v>
      </c>
      <c r="BZ6" s="34">
        <f t="shared" si="8"/>
        <v>81.739999999999995</v>
      </c>
      <c r="CA6" s="33" t="str">
        <f>IF(CA7="","",IF(CA7="-","【-】","【"&amp;SUBSTITUTE(TEXT(CA7,"#,##0.00"),"-","△")&amp;"】"))</f>
        <v>【101.26】</v>
      </c>
      <c r="CB6" s="34">
        <f>IF(CB7="",NA(),CB7)</f>
        <v>363.47</v>
      </c>
      <c r="CC6" s="34">
        <f t="shared" ref="CC6:CK6" si="9">IF(CC7="",NA(),CC7)</f>
        <v>282.76</v>
      </c>
      <c r="CD6" s="34">
        <f t="shared" si="9"/>
        <v>220.36</v>
      </c>
      <c r="CE6" s="34">
        <f t="shared" si="9"/>
        <v>213.46</v>
      </c>
      <c r="CF6" s="34">
        <f t="shared" si="9"/>
        <v>201.59</v>
      </c>
      <c r="CG6" s="34">
        <f t="shared" si="9"/>
        <v>284.52999999999997</v>
      </c>
      <c r="CH6" s="34">
        <f t="shared" si="9"/>
        <v>276.26</v>
      </c>
      <c r="CI6" s="34">
        <f t="shared" si="9"/>
        <v>215.28</v>
      </c>
      <c r="CJ6" s="34">
        <f t="shared" si="9"/>
        <v>207.96</v>
      </c>
      <c r="CK6" s="34">
        <f t="shared" si="9"/>
        <v>194.31</v>
      </c>
      <c r="CL6" s="33" t="str">
        <f>IF(CL7="","",IF(CL7="-","【-】","【"&amp;SUBSTITUTE(TEXT(CL7,"#,##0.00"),"-","△")&amp;"】"))</f>
        <v>【136.39】</v>
      </c>
      <c r="CM6" s="34">
        <f>IF(CM7="",NA(),CM7)</f>
        <v>52.22</v>
      </c>
      <c r="CN6" s="34">
        <f t="shared" ref="CN6:CV6" si="10">IF(CN7="",NA(),CN7)</f>
        <v>54.37</v>
      </c>
      <c r="CO6" s="34">
        <f t="shared" si="10"/>
        <v>44.52</v>
      </c>
      <c r="CP6" s="34">
        <f t="shared" si="10"/>
        <v>46.54</v>
      </c>
      <c r="CQ6" s="34">
        <f t="shared" si="10"/>
        <v>38.47</v>
      </c>
      <c r="CR6" s="34">
        <f t="shared" si="10"/>
        <v>39.92</v>
      </c>
      <c r="CS6" s="34">
        <f t="shared" si="10"/>
        <v>41.63</v>
      </c>
      <c r="CT6" s="34">
        <f t="shared" si="10"/>
        <v>54.67</v>
      </c>
      <c r="CU6" s="34">
        <f t="shared" si="10"/>
        <v>53.51</v>
      </c>
      <c r="CV6" s="34">
        <f t="shared" si="10"/>
        <v>53.5</v>
      </c>
      <c r="CW6" s="33" t="str">
        <f>IF(CW7="","",IF(CW7="-","【-】","【"&amp;SUBSTITUTE(TEXT(CW7,"#,##0.00"),"-","△")&amp;"】"))</f>
        <v>【60.13】</v>
      </c>
      <c r="CX6" s="34">
        <f>IF(CX7="",NA(),CX7)</f>
        <v>63.56</v>
      </c>
      <c r="CY6" s="34">
        <f t="shared" ref="CY6:DG6" si="11">IF(CY7="",NA(),CY7)</f>
        <v>64.569999999999993</v>
      </c>
      <c r="CZ6" s="34">
        <f t="shared" si="11"/>
        <v>70.290000000000006</v>
      </c>
      <c r="DA6" s="34">
        <f t="shared" si="11"/>
        <v>73.92</v>
      </c>
      <c r="DB6" s="34">
        <f t="shared" si="11"/>
        <v>78.86</v>
      </c>
      <c r="DC6" s="34">
        <f t="shared" si="11"/>
        <v>65.86</v>
      </c>
      <c r="DD6" s="34">
        <f t="shared" si="11"/>
        <v>66.33</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0.16</v>
      </c>
      <c r="EL6" s="34">
        <f t="shared" si="14"/>
        <v>0.11</v>
      </c>
      <c r="EM6" s="34">
        <f t="shared" si="14"/>
        <v>0.15</v>
      </c>
      <c r="EN6" s="34">
        <f t="shared" si="14"/>
        <v>0.16</v>
      </c>
      <c r="EO6" s="33" t="str">
        <f>IF(EO7="","",IF(EO7="-","【-】","【"&amp;SUBSTITUTE(TEXT(EO7,"#,##0.00"),"-","△")&amp;"】"))</f>
        <v>【0.23】</v>
      </c>
    </row>
    <row r="7" spans="1:145" s="35" customFormat="1" x14ac:dyDescent="0.15">
      <c r="A7" s="27"/>
      <c r="B7" s="36">
        <v>2017</v>
      </c>
      <c r="C7" s="36">
        <v>342092</v>
      </c>
      <c r="D7" s="36">
        <v>47</v>
      </c>
      <c r="E7" s="36">
        <v>17</v>
      </c>
      <c r="F7" s="36">
        <v>1</v>
      </c>
      <c r="G7" s="36">
        <v>0</v>
      </c>
      <c r="H7" s="36" t="s">
        <v>111</v>
      </c>
      <c r="I7" s="36" t="s">
        <v>112</v>
      </c>
      <c r="J7" s="36" t="s">
        <v>113</v>
      </c>
      <c r="K7" s="36" t="s">
        <v>114</v>
      </c>
      <c r="L7" s="36" t="s">
        <v>115</v>
      </c>
      <c r="M7" s="36" t="s">
        <v>116</v>
      </c>
      <c r="N7" s="37" t="s">
        <v>117</v>
      </c>
      <c r="O7" s="37" t="s">
        <v>118</v>
      </c>
      <c r="P7" s="37">
        <v>31.21</v>
      </c>
      <c r="Q7" s="37">
        <v>94.83</v>
      </c>
      <c r="R7" s="37">
        <v>2937</v>
      </c>
      <c r="S7" s="37">
        <v>53204</v>
      </c>
      <c r="T7" s="37">
        <v>778.14</v>
      </c>
      <c r="U7" s="37">
        <v>68.37</v>
      </c>
      <c r="V7" s="37">
        <v>16469</v>
      </c>
      <c r="W7" s="37">
        <v>5.12</v>
      </c>
      <c r="X7" s="37">
        <v>3216.6</v>
      </c>
      <c r="Y7" s="37">
        <v>47.91</v>
      </c>
      <c r="Z7" s="37">
        <v>81.849999999999994</v>
      </c>
      <c r="AA7" s="37">
        <v>87.18</v>
      </c>
      <c r="AB7" s="37">
        <v>88.65</v>
      </c>
      <c r="AC7" s="37">
        <v>93.27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1826.44</v>
      </c>
      <c r="BG7" s="37">
        <v>1192.6600000000001</v>
      </c>
      <c r="BH7" s="37">
        <v>714.95</v>
      </c>
      <c r="BI7" s="37">
        <v>335.04</v>
      </c>
      <c r="BJ7" s="37">
        <v>160.30000000000001</v>
      </c>
      <c r="BK7" s="37">
        <v>1506.51</v>
      </c>
      <c r="BL7" s="37">
        <v>1315.67</v>
      </c>
      <c r="BM7" s="37">
        <v>1118.56</v>
      </c>
      <c r="BN7" s="37">
        <v>1111.31</v>
      </c>
      <c r="BO7" s="37">
        <v>966.33</v>
      </c>
      <c r="BP7" s="37">
        <v>707.33</v>
      </c>
      <c r="BQ7" s="37">
        <v>47.28</v>
      </c>
      <c r="BR7" s="37">
        <v>61.69</v>
      </c>
      <c r="BS7" s="37">
        <v>79.09</v>
      </c>
      <c r="BT7" s="37">
        <v>81.33</v>
      </c>
      <c r="BU7" s="37">
        <v>86.45</v>
      </c>
      <c r="BV7" s="37">
        <v>57.33</v>
      </c>
      <c r="BW7" s="37">
        <v>60.78</v>
      </c>
      <c r="BX7" s="37">
        <v>72.33</v>
      </c>
      <c r="BY7" s="37">
        <v>75.540000000000006</v>
      </c>
      <c r="BZ7" s="37">
        <v>81.739999999999995</v>
      </c>
      <c r="CA7" s="37">
        <v>101.26</v>
      </c>
      <c r="CB7" s="37">
        <v>363.47</v>
      </c>
      <c r="CC7" s="37">
        <v>282.76</v>
      </c>
      <c r="CD7" s="37">
        <v>220.36</v>
      </c>
      <c r="CE7" s="37">
        <v>213.46</v>
      </c>
      <c r="CF7" s="37">
        <v>201.59</v>
      </c>
      <c r="CG7" s="37">
        <v>284.52999999999997</v>
      </c>
      <c r="CH7" s="37">
        <v>276.26</v>
      </c>
      <c r="CI7" s="37">
        <v>215.28</v>
      </c>
      <c r="CJ7" s="37">
        <v>207.96</v>
      </c>
      <c r="CK7" s="37">
        <v>194.31</v>
      </c>
      <c r="CL7" s="37">
        <v>136.38999999999999</v>
      </c>
      <c r="CM7" s="37">
        <v>52.22</v>
      </c>
      <c r="CN7" s="37">
        <v>54.37</v>
      </c>
      <c r="CO7" s="37">
        <v>44.52</v>
      </c>
      <c r="CP7" s="37">
        <v>46.54</v>
      </c>
      <c r="CQ7" s="37">
        <v>38.47</v>
      </c>
      <c r="CR7" s="37">
        <v>39.92</v>
      </c>
      <c r="CS7" s="37">
        <v>41.63</v>
      </c>
      <c r="CT7" s="37">
        <v>54.67</v>
      </c>
      <c r="CU7" s="37">
        <v>53.51</v>
      </c>
      <c r="CV7" s="37">
        <v>53.5</v>
      </c>
      <c r="CW7" s="37">
        <v>60.13</v>
      </c>
      <c r="CX7" s="37">
        <v>63.56</v>
      </c>
      <c r="CY7" s="37">
        <v>64.569999999999993</v>
      </c>
      <c r="CZ7" s="37">
        <v>70.290000000000006</v>
      </c>
      <c r="DA7" s="37">
        <v>73.92</v>
      </c>
      <c r="DB7" s="37">
        <v>78.86</v>
      </c>
      <c r="DC7" s="37">
        <v>65.86</v>
      </c>
      <c r="DD7" s="37">
        <v>66.33</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0.16</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s.yokoyama3622</cp:lastModifiedBy>
  <cp:lastPrinted>2019-01-18T01:36:39Z</cp:lastPrinted>
  <dcterms:created xsi:type="dcterms:W3CDTF">2018-12-03T09:07:11Z</dcterms:created>
  <dcterms:modified xsi:type="dcterms:W3CDTF">2019-03-04T06:27:35Z</dcterms:modified>
  <cp:category/>
</cp:coreProperties>
</file>