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6.3.110\file04-sv\17水道局\91営業管理課\02水道局下水道課\★管理係\00 企業会計移行準備\★経営比較分析表\H30 経営比較分析表\"/>
    </mc:Choice>
  </mc:AlternateContent>
  <workbookProtection workbookAlgorithmName="SHA-512" workbookHashValue="e8f+Gezp2HaiZ/KIjHNzj6KmNCOxTcTL3XtfEU5Jq+2PezvYxP2LOgKtr/lUXO1XAdx2hQYMg3sKKnw387mDWA==" workbookSaltValue="RcwCJTEO60hEqfKxGnrdV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<sst xmlns="http://schemas.openxmlformats.org/spreadsheetml/2006/main" count="239" uniqueCount="114">
  <si>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</si>
  <si>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</si>
  <si>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</si>
  <si>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</si>
  <si>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</si>
  <si>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</si>
  <si>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</si>
  <si>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</si>
  <si>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</si>
  <si>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</si>
  <si>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</si>
  <si>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</si>
  <si>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</si>
  <si>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</si>
  <si>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</si>
  <si>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</si>
  <si>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</si>
  <si>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</si>
  <si>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</si>
  <si>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</si>
  <si>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</si>
  <si>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</si>
  <si>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</si>
  <si>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</si>
  <si>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</si>
  <si>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</si>
  <si>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</si>
  <si>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</si>
  <si>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</si>
  <si>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</si>
  <si>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</si>
  <si>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</si>
  <si>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</si>
  <si>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</si>
  <si>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</si>
  <si>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</si>
  <si>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</si>
  <si>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</si>
  <si>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</si>
  <si>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</si>
  <si>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</si>
  <si>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</si>
  <si>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</si>
  <si>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</si>
  <si>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</si>
  <si>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</si>
  <si>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</si>
  <si>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</si>
  <si>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</si>
  <si>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</si>
  <si>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</si>
  <si>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</si>
  <si>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</si>
  <si>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</si>
  <si>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</si>
  <si>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</si>
  <si>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</si>
  <si>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</si>
  <si>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</si>
  <si>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</si>
  <si>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</si>
  <si>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</si>
  <si>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</si>
  <si>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</si>
  <si>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</si>
  <si>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</si>
  <si>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</si>
  <si>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</si>
  <si>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</si>
  <si>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</si>
  <si>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</si>
  <si>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</si>
  <si>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</si>
  <si>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</si>
  <si>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</si>
  <si>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</si>
  <si>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</si>
  <si>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</si>
  <si>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</si>
  <si>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</si>
  <si>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</si>
  <si>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</si>
  <si>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</si>
  <si>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</si>
  <si>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</si>
  <si>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</si>
  <si>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</si>
  <si>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</si>
  <si>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</si>
  <si>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</si>
  <si>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</si>
  <si>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</si>
  <si>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</si>
  <si>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</si>
  <si>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</si>
  <si>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</si>
  <si>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</si>
  <si>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</si>
  <si>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三次市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</si>
  <si>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</si>
  <si>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</si>
  <si>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</si>
  <si>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</si>
  <si>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</si>
  <si>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</si>
  <si>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</si>
  <si>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</si>
  <si>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</si>
  <si>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</si>
  <si>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</si>
  <si>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</si>
  <si>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平成４年に設置したものが一番古く，今後，一斉に更新時期が到来するため，ストックマネジメント計画の導入により，効率的かつ迅速に老朽化した施設の更新に努める。</t>
    <phoneticPr fontId="4"/>
  </si>
  <si>
    <t>　平成31年4月より公営企業会計移行した。今後は人口減少により，使用料収入の減少や更新費用の増加が見込まれる。よって経常経費の節減に努め，計画的な更新を進めていく必要がある。</t>
    <phoneticPr fontId="4"/>
  </si>
  <si>
    <t xml:space="preserve">  三次市の特定地域生活排水処理事業は平成31年4月1日より，地方公営企業会計に移行した。
　公営企業会計移行に伴う打切決算により，平成30年度の出納整理期間中の収支はH30年度の決算には計上されていない。よって下水道使用料，維持管理経費，企業債償還金等が減額となっており，収益的収支比率，経費回収率等の数値の変動の要因となっているが，経営の健全性・効率性そのものについては，前年度以前とほぼ同水準と考えているが，一般会計からの繰入金に依存しているところが大きい。よって，適正な使用料収入の確保と汚水処理費の削減により今後も経営改善に努めるとともに，使用料の適正化に努める必要がある。また今後，浄化槽の更新時期が一斉に到来するため，計画的に修繕・更新を進め，経常経費の節減と適正な経費回収に努める。
　施設利用率や水洗化率は平均値に比べ高い数値にある。
</t>
    <rPh sb="6" eb="8">
      <t>トクテイ</t>
    </rPh>
    <rPh sb="8" eb="10">
      <t>チイキ</t>
    </rPh>
    <rPh sb="10" eb="12">
      <t>セイカツ</t>
    </rPh>
    <rPh sb="12" eb="14">
      <t>ハイスイ</t>
    </rPh>
    <rPh sb="14" eb="16">
      <t>ショリ</t>
    </rPh>
    <rPh sb="16" eb="18">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</si>
</sst>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97-4BF7-9CDC-B52C9EB358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797-4BF7-9CDC-B52C9EB358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3CA-4EA6-8CE9-58936E5A7E2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61.94</c:v>
                </c:pt>
                <c:pt idx="3">
                  <c:v>61.79</c:v>
                </c:pt>
                <c:pt idx="4">
                  <c:v>59.94</c:v>
                </c:pt>
              </c:numCache>
            </c:numRef>
          </c:val>
          <c:smooth val="0"/>
          <c:extLst>
            <c:ext xmlns:c16="http://schemas.microsoft.com/office/drawing/2014/chart" uri="{C3380CC4-5D6E-409C-BE32-E72D297353CC}">
              <c16:uniqueId val="{00000001-C3CA-4EA6-8CE9-58936E5A7E2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96.35</c:v>
                </c:pt>
                <c:pt idx="2">
                  <c:v>100</c:v>
                </c:pt>
                <c:pt idx="3">
                  <c:v>100</c:v>
                </c:pt>
                <c:pt idx="4">
                  <c:v>100</c:v>
                </c:pt>
              </c:numCache>
            </c:numRef>
          </c:val>
          <c:extLst>
            <c:ext xmlns:c16="http://schemas.microsoft.com/office/drawing/2014/chart" uri="{C3380CC4-5D6E-409C-BE32-E72D297353CC}">
              <c16:uniqueId val="{00000000-A0A6-4B4E-8CF2-7BD854298D6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94.14</c:v>
                </c:pt>
                <c:pt idx="3">
                  <c:v>92.44</c:v>
                </c:pt>
                <c:pt idx="4">
                  <c:v>89.66</c:v>
                </c:pt>
              </c:numCache>
            </c:numRef>
          </c:val>
          <c:smooth val="0"/>
          <c:extLst>
            <c:ext xmlns:c16="http://schemas.microsoft.com/office/drawing/2014/chart" uri="{C3380CC4-5D6E-409C-BE32-E72D297353CC}">
              <c16:uniqueId val="{00000001-A0A6-4B4E-8CF2-7BD854298D6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89.9</c:v>
                </c:pt>
                <c:pt idx="1">
                  <c:v>89.52</c:v>
                </c:pt>
                <c:pt idx="2">
                  <c:v>93.09</c:v>
                </c:pt>
                <c:pt idx="3">
                  <c:v>89.04</c:v>
                </c:pt>
                <c:pt idx="4">
                  <c:v>190.64</c:v>
                </c:pt>
              </c:numCache>
            </c:numRef>
          </c:val>
          <c:extLst>
            <c:ext xmlns:c16="http://schemas.microsoft.com/office/drawing/2014/chart" uri="{C3380CC4-5D6E-409C-BE32-E72D297353CC}">
              <c16:uniqueId val="{00000000-2032-4A27-AA40-2A28B3B7E13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32-4A27-AA40-2A28B3B7E13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56-476E-9376-751283488F8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56-476E-9376-751283488F8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C4-48B6-BE5D-2A997A62C7B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C4-48B6-BE5D-2A997A62C7B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12-4B67-B7E5-61A7DDD72FD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12-4B67-B7E5-61A7DDD72FD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9D-4479-87F7-EF29DF9451D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9D-4479-87F7-EF29DF9451D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426.44</c:v>
                </c:pt>
                <c:pt idx="1">
                  <c:v>163.63999999999999</c:v>
                </c:pt>
                <c:pt idx="2">
                  <c:v>164.26</c:v>
                </c:pt>
                <c:pt idx="3" formatCode="#,##0.00;&quot;△&quot;#,##0.00">
                  <c:v>0</c:v>
                </c:pt>
                <c:pt idx="4" formatCode="#,##0.00;&quot;△&quot;#,##0.00">
                  <c:v>0</c:v>
                </c:pt>
              </c:numCache>
            </c:numRef>
          </c:val>
          <c:extLst>
            <c:ext xmlns:c16="http://schemas.microsoft.com/office/drawing/2014/chart" uri="{C3380CC4-5D6E-409C-BE32-E72D297353CC}">
              <c16:uniqueId val="{00000000-5094-4EBD-81EC-7946FA8E2CE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248.44</c:v>
                </c:pt>
                <c:pt idx="3">
                  <c:v>244.85</c:v>
                </c:pt>
                <c:pt idx="4">
                  <c:v>296.89</c:v>
                </c:pt>
              </c:numCache>
            </c:numRef>
          </c:val>
          <c:smooth val="0"/>
          <c:extLst>
            <c:ext xmlns:c16="http://schemas.microsoft.com/office/drawing/2014/chart" uri="{C3380CC4-5D6E-409C-BE32-E72D297353CC}">
              <c16:uniqueId val="{00000001-5094-4EBD-81EC-7946FA8E2CE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64.81</c:v>
                </c:pt>
                <c:pt idx="1">
                  <c:v>64.739999999999995</c:v>
                </c:pt>
                <c:pt idx="2">
                  <c:v>63.36</c:v>
                </c:pt>
                <c:pt idx="3">
                  <c:v>66.900000000000006</c:v>
                </c:pt>
                <c:pt idx="4">
                  <c:v>141.81</c:v>
                </c:pt>
              </c:numCache>
            </c:numRef>
          </c:val>
          <c:extLst>
            <c:ext xmlns:c16="http://schemas.microsoft.com/office/drawing/2014/chart" uri="{C3380CC4-5D6E-409C-BE32-E72D297353CC}">
              <c16:uniqueId val="{00000000-4C1A-4787-90BD-6016FF22CCF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66.73</c:v>
                </c:pt>
                <c:pt idx="3">
                  <c:v>64.78</c:v>
                </c:pt>
                <c:pt idx="4">
                  <c:v>63.06</c:v>
                </c:pt>
              </c:numCache>
            </c:numRef>
          </c:val>
          <c:smooth val="0"/>
          <c:extLst>
            <c:ext xmlns:c16="http://schemas.microsoft.com/office/drawing/2014/chart" uri="{C3380CC4-5D6E-409C-BE32-E72D297353CC}">
              <c16:uniqueId val="{00000001-4C1A-4787-90BD-6016FF22CCF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186.59</c:v>
                </c:pt>
                <c:pt idx="1">
                  <c:v>186.31</c:v>
                </c:pt>
                <c:pt idx="2">
                  <c:v>187.04</c:v>
                </c:pt>
                <c:pt idx="3">
                  <c:v>180.16</c:v>
                </c:pt>
                <c:pt idx="4">
                  <c:v>70.069999999999993</c:v>
                </c:pt>
              </c:numCache>
            </c:numRef>
          </c:val>
          <c:extLst>
            <c:ext xmlns:c16="http://schemas.microsoft.com/office/drawing/2014/chart" uri="{C3380CC4-5D6E-409C-BE32-E72D297353CC}">
              <c16:uniqueId val="{00000000-E5AE-4292-AB1F-453806FF864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241.29</c:v>
                </c:pt>
                <c:pt idx="3">
                  <c:v>250.21</c:v>
                </c:pt>
                <c:pt idx="4">
                  <c:v>264.77</c:v>
                </c:pt>
              </c:numCache>
            </c:numRef>
          </c:val>
          <c:smooth val="0"/>
          <c:extLst>
            <c:ext xmlns:c16="http://schemas.microsoft.com/office/drawing/2014/chart" uri="{C3380CC4-5D6E-409C-BE32-E72D297353CC}">
              <c16:uniqueId val="{00000001-E5AE-4292-AB1F-453806FF864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広島県　三次市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52556</v>
      </c>
      <c r="AM8" s="68"/>
      <c r="AN8" s="68"/>
      <c r="AO8" s="68"/>
      <c r="AP8" s="68"/>
      <c r="AQ8" s="68"/>
      <c r="AR8" s="68"/>
      <c r="AS8" s="68"/>
      <c r="AT8" s="67">
        <f>データ!T6</f>
        <v>778.14</v>
      </c>
      <c r="AU8" s="67"/>
      <c r="AV8" s="67"/>
      <c r="AW8" s="67"/>
      <c r="AX8" s="67"/>
      <c r="AY8" s="67"/>
      <c r="AZ8" s="67"/>
      <c r="BA8" s="67"/>
      <c r="BB8" s="67">
        <f>データ!U6</f>
        <v>67.540000000000006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2.1</v>
      </c>
      <c r="Q10" s="67"/>
      <c r="R10" s="67"/>
      <c r="S10" s="67"/>
      <c r="T10" s="67"/>
      <c r="U10" s="67"/>
      <c r="V10" s="67"/>
      <c r="W10" s="67">
        <f>データ!Q6</f>
        <v>100</v>
      </c>
      <c r="X10" s="67"/>
      <c r="Y10" s="67"/>
      <c r="Z10" s="67"/>
      <c r="AA10" s="67"/>
      <c r="AB10" s="67"/>
      <c r="AC10" s="67"/>
      <c r="AD10" s="68">
        <f>データ!R6</f>
        <v>5292</v>
      </c>
      <c r="AE10" s="68"/>
      <c r="AF10" s="68"/>
      <c r="AG10" s="68"/>
      <c r="AH10" s="68"/>
      <c r="AI10" s="68"/>
      <c r="AJ10" s="68"/>
      <c r="AK10" s="2"/>
      <c r="AL10" s="68">
        <f>データ!V6</f>
        <v>1097</v>
      </c>
      <c r="AM10" s="68"/>
      <c r="AN10" s="68"/>
      <c r="AO10" s="68"/>
      <c r="AP10" s="68"/>
      <c r="AQ10" s="68"/>
      <c r="AR10" s="68"/>
      <c r="AS10" s="68"/>
      <c r="AT10" s="67">
        <f>データ!W6</f>
        <v>0.75</v>
      </c>
      <c r="AU10" s="67"/>
      <c r="AV10" s="67"/>
      <c r="AW10" s="67"/>
      <c r="AX10" s="67"/>
      <c r="AY10" s="67"/>
      <c r="AZ10" s="67"/>
      <c r="BA10" s="67"/>
      <c r="BB10" s="67">
        <f>データ!X6</f>
        <v>1462.67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P4fOuSTg1sJ4Blo5PPaz5oT8WtRtx6iLDJ63URUS916yml6khBuZSz22G518FDrizLk7mDe10LtdnlT6lPaS4w==" saltValue="6t/yDHfz9Nttwuli5+BVJ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342092</v>
      </c>
      <c r="D6" s="33">
        <f t="shared" si="3"/>
        <v>47</v>
      </c>
      <c r="E6" s="33">
        <f t="shared" si="3"/>
        <v>18</v>
      </c>
      <c r="F6" s="33">
        <f t="shared" si="3"/>
        <v>0</v>
      </c>
      <c r="G6" s="33">
        <f t="shared" si="3"/>
        <v>0</v>
      </c>
      <c r="H6" s="33" t="str">
        <f t="shared" si="3"/>
        <v>広島県　三次市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2.1</v>
      </c>
      <c r="Q6" s="34">
        <f t="shared" si="3"/>
        <v>100</v>
      </c>
      <c r="R6" s="34">
        <f t="shared" si="3"/>
        <v>5292</v>
      </c>
      <c r="S6" s="34">
        <f t="shared" si="3"/>
        <v>52556</v>
      </c>
      <c r="T6" s="34">
        <f t="shared" si="3"/>
        <v>778.14</v>
      </c>
      <c r="U6" s="34">
        <f t="shared" si="3"/>
        <v>67.540000000000006</v>
      </c>
      <c r="V6" s="34">
        <f t="shared" si="3"/>
        <v>1097</v>
      </c>
      <c r="W6" s="34">
        <f t="shared" si="3"/>
        <v>0.75</v>
      </c>
      <c r="X6" s="34">
        <f t="shared" si="3"/>
        <v>1462.67</v>
      </c>
      <c r="Y6" s="35">
        <f>IF(Y7="",NA(),Y7)</f>
        <v>89.9</v>
      </c>
      <c r="Z6" s="35">
        <f t="shared" ref="Z6:AH6" si="4">IF(Z7="",NA(),Z7)</f>
        <v>89.52</v>
      </c>
      <c r="AA6" s="35">
        <f t="shared" si="4"/>
        <v>93.09</v>
      </c>
      <c r="AB6" s="35">
        <f t="shared" si="4"/>
        <v>89.04</v>
      </c>
      <c r="AC6" s="35">
        <f t="shared" si="4"/>
        <v>190.64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426.44</v>
      </c>
      <c r="BG6" s="35">
        <f t="shared" ref="BG6:BO6" si="7">IF(BG7="",NA(),BG7)</f>
        <v>163.63999999999999</v>
      </c>
      <c r="BH6" s="35">
        <f t="shared" si="7"/>
        <v>164.26</v>
      </c>
      <c r="BI6" s="34">
        <f t="shared" si="7"/>
        <v>0</v>
      </c>
      <c r="BJ6" s="34">
        <f t="shared" si="7"/>
        <v>0</v>
      </c>
      <c r="BK6" s="35">
        <f t="shared" si="7"/>
        <v>416.91</v>
      </c>
      <c r="BL6" s="35">
        <f t="shared" si="7"/>
        <v>392.19</v>
      </c>
      <c r="BM6" s="35">
        <f t="shared" si="7"/>
        <v>248.44</v>
      </c>
      <c r="BN6" s="35">
        <f t="shared" si="7"/>
        <v>244.85</v>
      </c>
      <c r="BO6" s="35">
        <f t="shared" si="7"/>
        <v>296.89</v>
      </c>
      <c r="BP6" s="34" t="str">
        <f>IF(BP7="","",IF(BP7="-","【-】","【"&amp;SUBSTITUTE(TEXT(BP7,"#,##0.00"),"-","△")&amp;"】"))</f>
        <v>【325.02】</v>
      </c>
      <c r="BQ6" s="35">
        <f>IF(BQ7="",NA(),BQ7)</f>
        <v>64.81</v>
      </c>
      <c r="BR6" s="35">
        <f t="shared" ref="BR6:BZ6" si="8">IF(BR7="",NA(),BR7)</f>
        <v>64.739999999999995</v>
      </c>
      <c r="BS6" s="35">
        <f t="shared" si="8"/>
        <v>63.36</v>
      </c>
      <c r="BT6" s="35">
        <f t="shared" si="8"/>
        <v>66.900000000000006</v>
      </c>
      <c r="BU6" s="35">
        <f t="shared" si="8"/>
        <v>141.81</v>
      </c>
      <c r="BV6" s="35">
        <f t="shared" si="8"/>
        <v>57.93</v>
      </c>
      <c r="BW6" s="35">
        <f t="shared" si="8"/>
        <v>57.03</v>
      </c>
      <c r="BX6" s="35">
        <f t="shared" si="8"/>
        <v>66.73</v>
      </c>
      <c r="BY6" s="35">
        <f t="shared" si="8"/>
        <v>64.78</v>
      </c>
      <c r="BZ6" s="35">
        <f t="shared" si="8"/>
        <v>63.06</v>
      </c>
      <c r="CA6" s="34" t="str">
        <f>IF(CA7="","",IF(CA7="-","【-】","【"&amp;SUBSTITUTE(TEXT(CA7,"#,##0.00"),"-","△")&amp;"】"))</f>
        <v>【60.61】</v>
      </c>
      <c r="CB6" s="35">
        <f>IF(CB7="",NA(),CB7)</f>
        <v>186.59</v>
      </c>
      <c r="CC6" s="35">
        <f t="shared" ref="CC6:CK6" si="9">IF(CC7="",NA(),CC7)</f>
        <v>186.31</v>
      </c>
      <c r="CD6" s="35">
        <f t="shared" si="9"/>
        <v>187.04</v>
      </c>
      <c r="CE6" s="35">
        <f t="shared" si="9"/>
        <v>180.16</v>
      </c>
      <c r="CF6" s="35">
        <f t="shared" si="9"/>
        <v>70.069999999999993</v>
      </c>
      <c r="CG6" s="35">
        <f t="shared" si="9"/>
        <v>276.93</v>
      </c>
      <c r="CH6" s="35">
        <f t="shared" si="9"/>
        <v>283.73</v>
      </c>
      <c r="CI6" s="35">
        <f t="shared" si="9"/>
        <v>241.29</v>
      </c>
      <c r="CJ6" s="35">
        <f t="shared" si="9"/>
        <v>250.21</v>
      </c>
      <c r="CK6" s="35">
        <f t="shared" si="9"/>
        <v>264.77</v>
      </c>
      <c r="CL6" s="34" t="str">
        <f>IF(CL7="","",IF(CL7="-","【-】","【"&amp;SUBSTITUTE(TEXT(CL7,"#,##0.00"),"-","△")&amp;"】"))</f>
        <v>【270.94】</v>
      </c>
      <c r="CM6" s="35">
        <f>IF(CM7="",NA(),CM7)</f>
        <v>100</v>
      </c>
      <c r="CN6" s="35">
        <f t="shared" ref="CN6:CV6" si="10">IF(CN7="",NA(),CN7)</f>
        <v>100</v>
      </c>
      <c r="CO6" s="35">
        <f t="shared" si="10"/>
        <v>100</v>
      </c>
      <c r="CP6" s="35">
        <f t="shared" si="10"/>
        <v>100</v>
      </c>
      <c r="CQ6" s="35">
        <f t="shared" si="10"/>
        <v>100</v>
      </c>
      <c r="CR6" s="35">
        <f t="shared" si="10"/>
        <v>59.08</v>
      </c>
      <c r="CS6" s="35">
        <f t="shared" si="10"/>
        <v>58.25</v>
      </c>
      <c r="CT6" s="35">
        <f t="shared" si="10"/>
        <v>61.94</v>
      </c>
      <c r="CU6" s="35">
        <f t="shared" si="10"/>
        <v>61.79</v>
      </c>
      <c r="CV6" s="35">
        <f t="shared" si="10"/>
        <v>59.94</v>
      </c>
      <c r="CW6" s="34" t="str">
        <f>IF(CW7="","",IF(CW7="-","【-】","【"&amp;SUBSTITUTE(TEXT(CW7,"#,##0.00"),"-","△")&amp;"】"))</f>
        <v>【57.80】</v>
      </c>
      <c r="CX6" s="35">
        <f>IF(CX7="",NA(),CX7)</f>
        <v>100</v>
      </c>
      <c r="CY6" s="35">
        <f t="shared" ref="CY6:DG6" si="11">IF(CY7="",NA(),CY7)</f>
        <v>96.35</v>
      </c>
      <c r="CZ6" s="35">
        <f t="shared" si="11"/>
        <v>100</v>
      </c>
      <c r="DA6" s="35">
        <f t="shared" si="11"/>
        <v>100</v>
      </c>
      <c r="DB6" s="35">
        <f t="shared" si="11"/>
        <v>100</v>
      </c>
      <c r="DC6" s="35">
        <f t="shared" si="11"/>
        <v>77.12</v>
      </c>
      <c r="DD6" s="35">
        <f t="shared" si="11"/>
        <v>68.150000000000006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342092</v>
      </c>
      <c r="D7" s="37">
        <v>47</v>
      </c>
      <c r="E7" s="37">
        <v>18</v>
      </c>
      <c r="F7" s="37">
        <v>0</v>
      </c>
      <c r="G7" s="37">
        <v>0</v>
      </c>
      <c r="H7" s="37" t="s">
        <v>98</v>
      </c>
      <c r="I7" s="37" t="s">
        <v>99</v>
      </c>
      <c r="J7" s="37" t="s">
        <v>100</v>
      </c>
      <c r="K7" s="37" t="s">
        <v>101</v>
      </c>
      <c r="L7" s="37" t="s">
        <v>102</v>
      </c>
      <c r="M7" s="37" t="s">
        <v>103</v>
      </c>
      <c r="N7" s="38" t="s">
        <v>104</v>
      </c>
      <c r="O7" s="38" t="s">
        <v>105</v>
      </c>
      <c r="P7" s="38">
        <v>2.1</v>
      </c>
      <c r="Q7" s="38">
        <v>100</v>
      </c>
      <c r="R7" s="38">
        <v>5292</v>
      </c>
      <c r="S7" s="38">
        <v>52556</v>
      </c>
      <c r="T7" s="38">
        <v>778.14</v>
      </c>
      <c r="U7" s="38">
        <v>67.540000000000006</v>
      </c>
      <c r="V7" s="38">
        <v>1097</v>
      </c>
      <c r="W7" s="38">
        <v>0.75</v>
      </c>
      <c r="X7" s="38">
        <v>1462.67</v>
      </c>
      <c r="Y7" s="38">
        <v>89.9</v>
      </c>
      <c r="Z7" s="38">
        <v>89.52</v>
      </c>
      <c r="AA7" s="38">
        <v>93.09</v>
      </c>
      <c r="AB7" s="38">
        <v>89.04</v>
      </c>
      <c r="AC7" s="38">
        <v>190.64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426.44</v>
      </c>
      <c r="BG7" s="38">
        <v>163.63999999999999</v>
      </c>
      <c r="BH7" s="38">
        <v>164.26</v>
      </c>
      <c r="BI7" s="38">
        <v>0</v>
      </c>
      <c r="BJ7" s="38">
        <v>0</v>
      </c>
      <c r="BK7" s="38">
        <v>416.91</v>
      </c>
      <c r="BL7" s="38">
        <v>392.19</v>
      </c>
      <c r="BM7" s="38">
        <v>248.44</v>
      </c>
      <c r="BN7" s="38">
        <v>244.85</v>
      </c>
      <c r="BO7" s="38">
        <v>296.89</v>
      </c>
      <c r="BP7" s="38">
        <v>325.02</v>
      </c>
      <c r="BQ7" s="38">
        <v>64.81</v>
      </c>
      <c r="BR7" s="38">
        <v>64.739999999999995</v>
      </c>
      <c r="BS7" s="38">
        <v>63.36</v>
      </c>
      <c r="BT7" s="38">
        <v>66.900000000000006</v>
      </c>
      <c r="BU7" s="38">
        <v>141.81</v>
      </c>
      <c r="BV7" s="38">
        <v>57.93</v>
      </c>
      <c r="BW7" s="38">
        <v>57.03</v>
      </c>
      <c r="BX7" s="38">
        <v>66.73</v>
      </c>
      <c r="BY7" s="38">
        <v>64.78</v>
      </c>
      <c r="BZ7" s="38">
        <v>63.06</v>
      </c>
      <c r="CA7" s="38">
        <v>60.61</v>
      </c>
      <c r="CB7" s="38">
        <v>186.59</v>
      </c>
      <c r="CC7" s="38">
        <v>186.31</v>
      </c>
      <c r="CD7" s="38">
        <v>187.04</v>
      </c>
      <c r="CE7" s="38">
        <v>180.16</v>
      </c>
      <c r="CF7" s="38">
        <v>70.069999999999993</v>
      </c>
      <c r="CG7" s="38">
        <v>276.93</v>
      </c>
      <c r="CH7" s="38">
        <v>283.73</v>
      </c>
      <c r="CI7" s="38">
        <v>241.29</v>
      </c>
      <c r="CJ7" s="38">
        <v>250.21</v>
      </c>
      <c r="CK7" s="38">
        <v>264.77</v>
      </c>
      <c r="CL7" s="38">
        <v>270.94</v>
      </c>
      <c r="CM7" s="38">
        <v>100</v>
      </c>
      <c r="CN7" s="38">
        <v>100</v>
      </c>
      <c r="CO7" s="38">
        <v>100</v>
      </c>
      <c r="CP7" s="38">
        <v>100</v>
      </c>
      <c r="CQ7" s="38">
        <v>100</v>
      </c>
      <c r="CR7" s="38">
        <v>59.08</v>
      </c>
      <c r="CS7" s="38">
        <v>58.25</v>
      </c>
      <c r="CT7" s="38">
        <v>61.94</v>
      </c>
      <c r="CU7" s="38">
        <v>61.79</v>
      </c>
      <c r="CV7" s="38">
        <v>59.94</v>
      </c>
      <c r="CW7" s="38">
        <v>57.8</v>
      </c>
      <c r="CX7" s="38">
        <v>100</v>
      </c>
      <c r="CY7" s="38">
        <v>96.35</v>
      </c>
      <c r="CZ7" s="38">
        <v>100</v>
      </c>
      <c r="DA7" s="38">
        <v>100</v>
      </c>
      <c r="DB7" s="38">
        <v>100</v>
      </c>
      <c r="DC7" s="38">
        <v>77.12</v>
      </c>
      <c r="DD7" s="38">
        <v>68.150000000000006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h.matsuie3594</cp:lastModifiedBy>
  <cp:lastPrinted>2020-01-24T06:30:27Z</cp:lastPrinted>
  <dcterms:created xsi:type="dcterms:W3CDTF">2019-12-05T05:29:57Z</dcterms:created>
  <dcterms:modified xsi:type="dcterms:W3CDTF">2020-01-24T06:47:45Z</dcterms:modified>
  <cp:category/>
</cp:coreProperties>
</file>