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T:\040地域政策局\030市町行財政課\030財政G\R7年度\地方財政状況調査\70 財政状況資料集\02_組み合わせ分析・ストック情報\04 HPアップ（起案）\00 元データ\通常分＋組合せ分析・ストック情報\"/>
    </mc:Choice>
  </mc:AlternateContent>
  <xr:revisionPtr revIDLastSave="0" documentId="13_ncr:1_{6D3A0822-2968-4186-8EB8-C0C25176FDF2}"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W43" i="10" l="1"/>
  <c r="BE43" i="10"/>
  <c r="AM43" i="10"/>
  <c r="U43" i="10"/>
  <c r="C43" i="10"/>
  <c r="BW42" i="10"/>
  <c r="BE42" i="10"/>
  <c r="AM42" i="10"/>
  <c r="U42" i="10"/>
  <c r="C42" i="10"/>
  <c r="BW41" i="10"/>
  <c r="BE41" i="10"/>
  <c r="AM41" i="10"/>
  <c r="U41" i="10"/>
  <c r="C41" i="10"/>
  <c r="BW40" i="10"/>
  <c r="BE40" i="10"/>
  <c r="AM40" i="10"/>
  <c r="U40" i="10"/>
  <c r="C40" i="10"/>
  <c r="BW39" i="10"/>
  <c r="BE39" i="10"/>
  <c r="AM39" i="10"/>
  <c r="U39" i="10"/>
  <c r="C39" i="10"/>
  <c r="BE38" i="10"/>
  <c r="AM38" i="10"/>
  <c r="U38" i="10"/>
  <c r="C38" i="10"/>
  <c r="BE37" i="10"/>
  <c r="AM37" i="10"/>
  <c r="C37" i="10"/>
  <c r="BE36" i="10"/>
  <c r="AM36" i="10"/>
  <c r="C36" i="10"/>
  <c r="BE35" i="10"/>
  <c r="BW34" i="10"/>
  <c r="BW35" i="10" s="1"/>
  <c r="BW36" i="10" s="1"/>
  <c r="BW37" i="10" s="1"/>
  <c r="BW38" i="10" s="1"/>
  <c r="BE34" i="10"/>
  <c r="C34" i="10"/>
  <c r="C35" i="10" s="1"/>
  <c r="CO34" i="10" l="1"/>
  <c r="CO35" i="10" s="1"/>
  <c r="CO36" i="10" s="1"/>
  <c r="CO37" i="10" s="1"/>
  <c r="CO38" i="10" s="1"/>
  <c r="CO39" i="10" s="1"/>
  <c r="CO40" i="10" s="1"/>
  <c r="CO41" i="10" s="1"/>
  <c r="CO42" i="10" s="1"/>
  <c r="CO43" i="10" s="1"/>
  <c r="U34" i="10"/>
  <c r="U35" i="10" s="1"/>
  <c r="U36" i="10" s="1"/>
  <c r="U37"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<sst xmlns="http://schemas.openxmlformats.org/spreadsheetml/2006/main" count="1114" uniqueCount="592">
  <si>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</si>
  <si>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</si>
  <si>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</si>
  <si>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</si>
  <si>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</si>
  <si>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</si>
  <si>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</si>
  <si>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</si>
  <si>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</si>
  <si>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</si>
  <si>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</si>
  <si>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</si>
  <si>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</si>
  <si>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</si>
  <si>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</si>
  <si>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</si>
  <si>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</si>
  <si>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</si>
  <si>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</si>
  <si>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</si>
  <si>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</si>
  <si>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</si>
  <si>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</si>
  <si>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</si>
  <si>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</si>
  <si>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</si>
  <si>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</si>
  <si>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</si>
  <si>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</si>
  <si>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</si>
  <si>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</si>
  <si>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</si>
  <si>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</si>
  <si>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</si>
  <si>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</si>
  <si>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</si>
  <si>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</si>
  <si>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</si>
  <si>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</si>
  <si>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</si>
  <si>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</si>
  <si>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</si>
  <si>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</si>
  <si>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</si>
  <si>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</si>
  <si>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</si>
  <si>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</si>
  <si>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</si>
  <si>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</si>
  <si>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</si>
  <si>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</si>
  <si>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</si>
  <si>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</si>
  <si>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</si>
  <si>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</si>
  <si>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</si>
  <si>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</si>
  <si>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</si>
  <si>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</si>
  <si>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</si>
  <si>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</si>
  <si>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</si>
  <si>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</si>
  <si>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</si>
  <si>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</si>
  <si>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</si>
  <si>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</si>
  <si>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</si>
  <si>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</si>
  <si>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</si>
  <si>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</si>
  <si>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</si>
  <si>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</si>
  <si>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</si>
  <si>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</si>
  <si>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</si>
  <si>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</si>
  <si>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</si>
  <si>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</si>
  <si>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広島県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</si>
  <si>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</si>
  <si>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</si>
  <si>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</si>
  <si>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</si>
  <si>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</si>
  <si>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</si>
  <si>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</si>
  <si>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</si>
  <si>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</si>
  <si>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</si>
  <si>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</si>
  <si>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</si>
  <si>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</si>
  <si>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</si>
  <si>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三次市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</si>
  <si>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</si>
  <si>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</si>
  <si>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</si>
  <si>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</si>
  <si>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</si>
  <si>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</si>
  <si>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</si>
  <si>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</si>
  <si>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</si>
  <si>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</si>
  <si>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</si>
  <si>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</si>
  <si>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</si>
  <si>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</si>
  <si>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</si>
  <si>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</si>
  <si>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</si>
  <si>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</si>
  <si>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</si>
  <si>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</si>
  <si>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</si>
  <si>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</si>
  <si>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</si>
  <si>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</si>
  <si>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</si>
  <si>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</si>
  <si>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</si>
  <si>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</si>
  <si>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</si>
  <si>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</si>
  <si>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</si>
  <si>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</si>
  <si>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</si>
  <si>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</si>
  <si>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</si>
  <si>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</si>
  <si>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</si>
  <si>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</si>
  <si>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</si>
  <si>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</si>
  <si>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</si>
  <si>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</si>
  <si>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</si>
  <si>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</si>
  <si>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</si>
  <si>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</si>
  <si>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</si>
  <si>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5"/>
  </si>
  <si>
    <t>うち日本人(％)</t>
    <phoneticPr fontId="5"/>
  </si>
  <si>
    <t>-2.0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</si>
  <si>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</si>
  <si>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</si>
  <si>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</si>
  <si>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</si>
  <si>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</si>
  <si>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</si>
  <si>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</si>
  <si>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</si>
  <si>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</si>
  <si>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</si>
  <si>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</si>
  <si>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</si>
  <si>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</si>
  <si>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</si>
  <si>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</si>
  <si>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</si>
  <si>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</si>
  <si>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</si>
  <si>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</si>
  <si>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</si>
  <si>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</si>
  <si>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</si>
  <si>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</si>
  <si>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</si>
  <si>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</si>
  <si>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</si>
  <si>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</si>
  <si>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</si>
  <si>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</si>
  <si>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</si>
  <si>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</si>
  <si>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</si>
  <si>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</si>
  <si>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</si>
  <si>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</si>
  <si>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</si>
  <si>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</si>
  <si>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</si>
  <si>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</si>
  <si>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</si>
  <si>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</si>
  <si>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</si>
  <si>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</si>
  <si>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</si>
  <si>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</si>
  <si>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</si>
  <si>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</si>
  <si>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</si>
  <si>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</si>
  <si>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</si>
  <si>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</si>
  <si>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</si>
  <si>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</si>
  <si>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</si>
  <si>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</si>
  <si>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</si>
  <si>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</si>
  <si>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</si>
  <si>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広島県三次市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</si>
  <si>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</si>
  <si>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</si>
  <si>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</si>
  <si>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</si>
  <si>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</si>
  <si>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</si>
  <si>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</si>
  <si>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</si>
  <si>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</si>
  <si>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</si>
  <si>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</si>
  <si>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</si>
  <si>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</si>
  <si>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</si>
  <si>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</si>
  <si>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</si>
  <si>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</si>
  <si>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</si>
  <si>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</si>
  <si>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</si>
  <si>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</si>
  <si>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</si>
  <si>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</si>
  <si>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</si>
  <si>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</si>
  <si>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</si>
  <si>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</si>
  <si>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</si>
  <si>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</si>
  <si>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</si>
  <si>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</si>
  <si>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</si>
  <si>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</si>
  <si>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</si>
  <si>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</si>
  <si>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</si>
  <si>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</si>
  <si>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</si>
  <si>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</si>
  <si>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</si>
  <si>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</si>
  <si>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</si>
  <si>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</si>
  <si>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</si>
  <si>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</si>
  <si>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</si>
  <si>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</si>
  <si>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</si>
  <si>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</si>
  <si>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</si>
  <si>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</si>
  <si>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</si>
  <si>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</si>
  <si>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</si>
  <si>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</si>
  <si>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</si>
  <si>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</si>
  <si>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</si>
  <si>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</si>
  <si>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</si>
  <si>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</si>
  <si>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</si>
  <si>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</si>
  <si>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</si>
  <si>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</si>
  <si>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</si>
  <si>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</si>
  <si>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</si>
  <si>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</si>
  <si>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</si>
  <si>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</si>
  <si>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</si>
  <si>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</si>
  <si>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</si>
  <si>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</si>
  <si>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</si>
  <si>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</si>
  <si>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</si>
  <si>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</si>
  <si>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</si>
  <si>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</si>
  <si>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</si>
  <si>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</si>
  <si>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</si>
  <si>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</si>
  <si>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</si>
  <si>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</si>
  <si>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</si>
  <si>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</si>
  <si>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</si>
  <si>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</si>
  <si>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</si>
  <si>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</si>
  <si>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</si>
  <si>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</si>
  <si>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</si>
  <si>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</si>
  <si>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</si>
  <si>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</si>
  <si>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</si>
  <si>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</si>
  <si>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</si>
  <si>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</si>
  <si>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</si>
  <si>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</si>
  <si>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</si>
  <si>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</si>
  <si>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</si>
  <si>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</si>
  <si>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</si>
  <si>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</si>
  <si>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</si>
  <si>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</si>
  <si>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</si>
  <si>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</si>
  <si>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</si>
  <si>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</si>
  <si>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</si>
  <si>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</si>
  <si>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</si>
  <si>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</si>
  <si>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</si>
  <si>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</si>
  <si>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</si>
  <si>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</si>
  <si>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</si>
  <si>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</si>
  <si>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</si>
  <si>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</si>
  <si>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</si>
  <si>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</si>
  <si>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</si>
  <si>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</si>
  <si>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</si>
  <si>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</si>
  <si>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</si>
  <si>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</si>
  <si>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</si>
  <si>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</si>
  <si>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</si>
  <si>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</si>
  <si>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</si>
  <si>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</si>
  <si>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</si>
  <si>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</si>
  <si>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</si>
  <si>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</si>
  <si>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</si>
  <si>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</si>
  <si>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</si>
  <si>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広島県三次市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</si>
  <si>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</si>
  <si>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</si>
  <si>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</si>
  <si>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</si>
  <si>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</si>
  <si>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</si>
  <si>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</si>
  <si>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</si>
  <si>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</si>
  <si>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</si>
  <si>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</si>
  <si>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</si>
  <si>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</si>
  <si>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</si>
  <si>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</si>
  <si>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</si>
  <si>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</si>
  <si>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</si>
  <si>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</si>
  <si>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</si>
  <si>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</si>
  <si>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</si>
  <si>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</si>
  <si>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</si>
  <si>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</si>
  <si>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</si>
  <si>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</si>
  <si>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</si>
  <si>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</si>
  <si>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</si>
  <si>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</si>
  <si>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</si>
  <si>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</si>
  <si>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</si>
  <si>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</si>
  <si>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診療所特別会計</t>
    <phoneticPr fontId="5"/>
  </si>
  <si>
    <t>介護保険特別会計</t>
    <phoneticPr fontId="5"/>
  </si>
  <si>
    <t>後期高齢者医療特別会計</t>
    <phoneticPr fontId="5"/>
  </si>
  <si>
    <t>病院事業会計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</si>
  <si>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</si>
  <si>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</si>
  <si>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</si>
  <si>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</si>
  <si>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</si>
  <si>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</si>
  <si>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</si>
  <si>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</si>
  <si>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</si>
  <si>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</si>
  <si>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</si>
  <si>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</si>
  <si>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</si>
  <si>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</si>
  <si>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</si>
  <si>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</si>
  <si>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</si>
  <si>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</si>
  <si>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</si>
  <si>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</si>
  <si>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</si>
  <si>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</si>
  <si>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</si>
  <si>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</si>
  <si>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</si>
  <si>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</si>
  <si>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</si>
  <si>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</si>
  <si>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</si>
  <si>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</si>
  <si>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</si>
  <si>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</si>
  <si>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</si>
  <si>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</si>
  <si>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</si>
  <si>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</si>
  <si>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</si>
  <si>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</si>
  <si>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</si>
  <si>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</si>
  <si>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</si>
  <si>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</si>
  <si>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</si>
  <si>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</si>
  <si>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</si>
  <si>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</si>
  <si>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</si>
  <si>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</si>
  <si>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</si>
  <si>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</si>
  <si>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</si>
  <si>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</si>
  <si>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</si>
  <si>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</si>
  <si>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</si>
  <si>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</si>
  <si>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診療所（国民健康保険事業（直診））</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</si>
  <si>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</si>
  <si>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</si>
  <si>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</si>
  <si>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</si>
  <si>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</si>
  <si>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</si>
  <si>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</si>
  <si>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</si>
  <si>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</si>
  <si>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</si>
  <si>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</si>
  <si>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</si>
  <si>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</si>
  <si>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</si>
  <si>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</si>
  <si>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</si>
  <si>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</si>
  <si>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</si>
  <si>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</si>
  <si>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</si>
  <si>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</si>
  <si>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</si>
  <si>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</si>
  <si>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</si>
  <si>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</si>
  <si>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</si>
  <si>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</si>
  <si>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</si>
  <si>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</si>
  <si>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</si>
  <si>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</si>
  <si>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</si>
  <si>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</si>
  <si>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</si>
  <si>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</si>
  <si>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</si>
  <si>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</si>
  <si>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</si>
  <si>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</si>
  <si>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</si>
  <si>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</si>
  <si>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</si>
  <si>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</si>
  <si>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</si>
  <si>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</si>
  <si>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</si>
  <si>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</si>
  <si>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</si>
  <si>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</si>
  <si>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</si>
  <si>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</si>
  <si>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</si>
  <si>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</si>
  <si>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</si>
  <si>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</si>
  <si>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</si>
  <si>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</si>
  <si>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</si>
  <si>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</si>
  <si>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</si>
  <si>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</si>
  <si>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</si>
  <si>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</si>
  <si>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</si>
  <si>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</si>
  <si>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</si>
  <si>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</si>
  <si>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</si>
  <si>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</si>
  <si>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</si>
  <si>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</si>
  <si>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</si>
  <si>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</si>
  <si>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</si>
  <si>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</si>
  <si>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</si>
  <si>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</si>
  <si>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</si>
  <si>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</si>
  <si>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</si>
  <si>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</si>
  <si>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病院事業会計</t>
  </si>
  <si>
    <t>一般会計</t>
  </si>
  <si>
    <t>下水道事業会計</t>
  </si>
  <si>
    <t>介護保険特別会計</t>
  </si>
  <si>
    <t>国民健康保険特別会計</t>
  </si>
  <si>
    <t>▲ 0.06</t>
  </si>
  <si>
    <t>後期高齢者医療特別会計</t>
  </si>
  <si>
    <t>診療所特別会計</t>
  </si>
  <si>
    <t>土地取得特別会計</t>
  </si>
  <si>
    <t>その他会計（赤字）</t>
  </si>
  <si>
    <t>その他会計（黒字）</t>
  </si>
  <si>
    <t>R02</t>
    <phoneticPr fontId="5"/>
  </si>
  <si>
    <t>R03</t>
    <phoneticPr fontId="5"/>
  </si>
  <si>
    <t>R04</t>
    <phoneticPr fontId="5"/>
  </si>
  <si>
    <t>R05</t>
    <phoneticPr fontId="5"/>
  </si>
  <si>
    <t>R06</t>
    <phoneticPr fontId="5"/>
  </si>
  <si>
    <t>三次国際交流協会</t>
  </si>
  <si>
    <t>広島三次ワイナリー</t>
  </si>
  <si>
    <t>布野特産センター</t>
  </si>
  <si>
    <t>吉舎食品</t>
  </si>
  <si>
    <t>奥田元宋・小由女美術館</t>
  </si>
  <si>
    <t>三次ケーブルビジョン</t>
  </si>
  <si>
    <t>暮らしサポートみよし</t>
  </si>
  <si>
    <t>三次観光推進機構</t>
  </si>
  <si>
    <t>出資金：16,536千円</t>
    <rPh sb="0" eb="3">
      <t>シュッシキン</t>
    </rPh>
    <rPh sb="10" eb="12">
      <t>センエン</t>
    </rPh>
    <phoneticPr fontId="2"/>
  </si>
  <si>
    <t>出資金：102,850千円</t>
    <rPh sb="0" eb="3">
      <t>シュッシキン</t>
    </rPh>
    <rPh sb="11" eb="13">
      <t>センエン</t>
    </rPh>
    <phoneticPr fontId="2"/>
  </si>
  <si>
    <t>出資金：12,500千円</t>
    <rPh sb="0" eb="3">
      <t>シュッシキン</t>
    </rPh>
    <rPh sb="10" eb="12">
      <t>センエン</t>
    </rPh>
    <phoneticPr fontId="2"/>
  </si>
  <si>
    <t>出資金：6,000千円</t>
    <rPh sb="0" eb="3">
      <t>シュッシキン</t>
    </rPh>
    <rPh sb="9" eb="11">
      <t>センエン</t>
    </rPh>
    <phoneticPr fontId="2"/>
  </si>
  <si>
    <t>出資金：333,143千円</t>
    <rPh sb="0" eb="3">
      <t>シュッシキン</t>
    </rPh>
    <rPh sb="11" eb="13">
      <t>センエン</t>
    </rPh>
    <phoneticPr fontId="2"/>
  </si>
  <si>
    <t>出資金：75,000千円</t>
    <rPh sb="0" eb="3">
      <t>シュッシキン</t>
    </rPh>
    <rPh sb="10" eb="12">
      <t>センエン</t>
    </rPh>
    <phoneticPr fontId="2"/>
  </si>
  <si>
    <t>出資金：750千円</t>
    <rPh sb="0" eb="3">
      <t>シュッシキン</t>
    </rPh>
    <rPh sb="7" eb="9">
      <t>センエン</t>
    </rPh>
    <phoneticPr fontId="2"/>
  </si>
  <si>
    <t>出資金：30,000千円</t>
    <rPh sb="0" eb="3">
      <t>シュッシキン</t>
    </rPh>
    <rPh sb="10" eb="12">
      <t>センエン</t>
    </rPh>
    <phoneticPr fontId="2"/>
  </si>
  <si>
    <t>出資金：13,100千円</t>
    <rPh sb="0" eb="3">
      <t>シュッシキン</t>
    </rPh>
    <rPh sb="10" eb="12">
      <t>センエン</t>
    </rPh>
    <phoneticPr fontId="2"/>
  </si>
  <si>
    <t>備北地区消防組合</t>
  </si>
  <si>
    <t>広島県後期高齢者医療広域連合（一般会計）</t>
  </si>
  <si>
    <t>広島県後期高齢者医療広域連合（特別会計）</t>
  </si>
  <si>
    <t>広島県水道広域連合企業団（工業用水道事業会計）</t>
  </si>
  <si>
    <t>法適用企業</t>
  </si>
  <si>
    <t>地方債現在高：46,759,830千円</t>
    <rPh sb="0" eb="3">
      <t>チホウサイ</t>
    </rPh>
    <rPh sb="3" eb="5">
      <t>ゲンザイ</t>
    </rPh>
    <rPh sb="5" eb="6">
      <t>ダカ</t>
    </rPh>
    <rPh sb="17" eb="19">
      <t>センエン</t>
    </rPh>
    <phoneticPr fontId="2"/>
  </si>
  <si>
    <t>地方債現在高：87,660千円</t>
    <rPh sb="0" eb="3">
      <t>チホウサイ</t>
    </rPh>
    <rPh sb="3" eb="5">
      <t>ゲンザイ</t>
    </rPh>
    <rPh sb="5" eb="6">
      <t>ダカ</t>
    </rPh>
    <rPh sb="13" eb="15">
      <t>センエン</t>
    </rPh>
    <phoneticPr fontId="2"/>
  </si>
  <si>
    <t>-</t>
    <phoneticPr fontId="2"/>
  </si>
  <si>
    <t xml:space="preserve">みわ３７５ </t>
    <phoneticPr fontId="2"/>
  </si>
  <si>
    <t>地域振興基金</t>
  </si>
  <si>
    <t>過疎地域持続的発展基金</t>
  </si>
  <si>
    <t>ブロードバンドひかり基金</t>
  </si>
  <si>
    <t>公共施設等整備基金</t>
    <rPh sb="4" eb="5">
      <t>トウ</t>
    </rPh>
    <phoneticPr fontId="2"/>
  </si>
  <si>
    <t>地域福祉基金</t>
  </si>
  <si>
    <t>備北メディカルネットワーク</t>
    <rPh sb="0" eb="2">
      <t>ビホク</t>
    </rPh>
    <phoneticPr fontId="2"/>
  </si>
  <si>
    <t>広島県水道広域連合企業団（水道用水供給事業会計）</t>
    <rPh sb="15" eb="19">
      <t>ヨウスイキョウキュウ</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</si>
  <si>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</si>
  <si>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</si>
  <si>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と有形固定資産減価償却率は、類似団体と比べて高い水準にある。地方債残高が多いことや充当可能財源が減少していることに加え、本市は8市町村が合併したことに伴い機能の重複した施設も多く、長寿命化や更新整備に多額の費用が生じるためその整理が追い付いていないことが類似団体よりも率が高くなっている要因である。
　今後は人口減少や施設維持コスト増加に対応するため、公共施設等総合管理計画に基づき、新規整備の抑制や施設の廃止・集約化・複合化など資産保有量の減少に取り組むとともに地方債残高の減少に取り組む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</si>
  <si>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</si>
  <si>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</si>
  <si>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</si>
  <si>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</si>
  <si>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</si>
  <si>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</si>
  <si>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実質公債費比率は類似団体と比較して低いものの、将来負担比率は高くなっている。
　実質公債費比率については、新規の地方債発行額を償還元金以内に制限するなど地方債の残高削減を行っていることや、過疎債など交付税措置のある有利な起債を活用しているものの、過年度に借り入れた地方債の償還が開始したことにより、前年度と比較し増加している。
　将来負担比率は増加したが、毎年繰上償還をすることで健全性を維持している。</t>
    <rPh sb="114" eb="116">
      <t>カツヨウ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</si>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</sst>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wrapText="1" shrinkToFit="1"/>
      <protection locked="0"/>
    </xf>
    <xf numFmtId="177" fontId="34" fillId="0" borderId="116" xfId="12" applyNumberFormat="1" applyFont="1" applyBorder="1" applyAlignment="1" applyProtection="1">
      <alignment horizontal="right" vertical="center" wrapText="1" shrinkToFit="1"/>
      <protection locked="0"/>
    </xf>
    <xf numFmtId="177" fontId="34" fillId="0" borderId="115" xfId="12" applyNumberFormat="1" applyFont="1" applyBorder="1" applyAlignment="1" applyProtection="1">
      <alignment horizontal="right" vertical="center" wrapText="1"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6" fillId="0" borderId="41" xfId="16"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4AA047E5-474C-4322-B8CF-D80243004B8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70329</c:v>
                </c:pt>
                <c:pt idx="1">
                  <c:v>71871</c:v>
                </c:pt>
                <c:pt idx="2">
                  <c:v>71807</c:v>
                </c:pt>
                <c:pt idx="3">
                  <c:v>80821</c:v>
                </c:pt>
                <c:pt idx="4">
                  <c:v>79840</c:v>
                </c:pt>
              </c:numCache>
            </c:numRef>
          </c:val>
          <c:smooth val="0"/>
          <c:extLst>
            <c:ext xmlns:c16="http://schemas.microsoft.com/office/drawing/2014/chart" uri="{C3380CC4-5D6E-409C-BE32-E72D297353CC}">
              <c16:uniqueId val="{00000000-BFD1-4686-BA41-D4E67D35AE5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97049</c:v>
                </c:pt>
                <c:pt idx="1">
                  <c:v>83004</c:v>
                </c:pt>
                <c:pt idx="2">
                  <c:v>101640</c:v>
                </c:pt>
                <c:pt idx="3">
                  <c:v>145424</c:v>
                </c:pt>
                <c:pt idx="4">
                  <c:v>121901</c:v>
                </c:pt>
              </c:numCache>
            </c:numRef>
          </c:val>
          <c:smooth val="0"/>
          <c:extLst>
            <c:ext xmlns:c16="http://schemas.microsoft.com/office/drawing/2014/chart" uri="{C3380CC4-5D6E-409C-BE32-E72D297353CC}">
              <c16:uniqueId val="{00000001-BFD1-4686-BA41-D4E67D35AE5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3.19</c:v>
                </c:pt>
                <c:pt idx="1">
                  <c:v>5.8</c:v>
                </c:pt>
                <c:pt idx="2">
                  <c:v>4.8499999999999996</c:v>
                </c:pt>
                <c:pt idx="3">
                  <c:v>3.94</c:v>
                </c:pt>
                <c:pt idx="4">
                  <c:v>3.56</c:v>
                </c:pt>
              </c:numCache>
            </c:numRef>
          </c:val>
          <c:extLst>
            <c:ext xmlns:c16="http://schemas.microsoft.com/office/drawing/2014/chart" uri="{C3380CC4-5D6E-409C-BE32-E72D297353CC}">
              <c16:uniqueId val="{00000000-D3A3-4511-90F0-7F63E571943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13.13</c:v>
                </c:pt>
                <c:pt idx="1">
                  <c:v>12.78</c:v>
                </c:pt>
                <c:pt idx="2">
                  <c:v>13.65</c:v>
                </c:pt>
                <c:pt idx="3">
                  <c:v>14.18</c:v>
                </c:pt>
                <c:pt idx="4">
                  <c:v>14.45</c:v>
                </c:pt>
              </c:numCache>
            </c:numRef>
          </c:val>
          <c:extLst>
            <c:ext xmlns:c16="http://schemas.microsoft.com/office/drawing/2014/chart" uri="{C3380CC4-5D6E-409C-BE32-E72D297353CC}">
              <c16:uniqueId val="{00000001-D3A3-4511-90F0-7F63E571943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3.68</c:v>
                </c:pt>
                <c:pt idx="1">
                  <c:v>7.14</c:v>
                </c:pt>
                <c:pt idx="2">
                  <c:v>3.03</c:v>
                </c:pt>
                <c:pt idx="3">
                  <c:v>4.3099999999999996</c:v>
                </c:pt>
                <c:pt idx="4">
                  <c:v>2.25</c:v>
                </c:pt>
              </c:numCache>
            </c:numRef>
          </c:val>
          <c:smooth val="0"/>
          <c:extLst>
            <c:ext xmlns:c16="http://schemas.microsoft.com/office/drawing/2014/chart" uri="{C3380CC4-5D6E-409C-BE32-E72D297353CC}">
              <c16:uniqueId val="{00000002-D3A3-4511-90F0-7F63E571943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6.09</c:v>
                </c:pt>
                <c:pt idx="2">
                  <c:v>#N/A</c:v>
                </c:pt>
                <c:pt idx="3">
                  <c:v>6.24</c:v>
                </c:pt>
                <c:pt idx="4">
                  <c:v>#N/A</c:v>
                </c:pt>
                <c:pt idx="5">
                  <c:v>6.48</c:v>
                </c:pt>
                <c:pt idx="6">
                  <c:v>#N/A</c:v>
                </c:pt>
                <c:pt idx="7">
                  <c:v>0</c:v>
                </c:pt>
                <c:pt idx="8">
                  <c:v>0</c:v>
                </c:pt>
                <c:pt idx="9">
                  <c:v>0</c:v>
                </c:pt>
              </c:numCache>
            </c:numRef>
          </c:val>
          <c:extLst>
            <c:ext xmlns:c16="http://schemas.microsoft.com/office/drawing/2014/chart" uri="{C3380CC4-5D6E-409C-BE32-E72D297353CC}">
              <c16:uniqueId val="{00000000-1E3C-4570-B519-B51486AC8FD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E3C-4570-B519-B51486AC8FDA}"/>
            </c:ext>
          </c:extLst>
        </c:ser>
        <c:ser>
          <c:idx val="2"/>
          <c:order val="2"/>
          <c:tx>
            <c:strRef>
              <c:f>データシート!$A$29</c:f>
              <c:strCache>
                <c:ptCount val="1"/>
                <c:pt idx="0">
                  <c:v>土地取得特別会計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1E3C-4570-B519-B51486AC8FDA}"/>
            </c:ext>
          </c:extLst>
        </c:ser>
        <c:ser>
          <c:idx val="3"/>
          <c:order val="3"/>
          <c:tx>
            <c:strRef>
              <c:f>データシート!$A$30</c:f>
              <c:strCache>
                <c:ptCount val="1"/>
                <c:pt idx="0">
                  <c:v>診療所特別会計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0.06</c:v>
                </c:pt>
                <c:pt idx="4">
                  <c:v>#N/A</c:v>
                </c:pt>
                <c:pt idx="5">
                  <c:v>0.05</c:v>
                </c:pt>
                <c:pt idx="6">
                  <c:v>#N/A</c:v>
                </c:pt>
                <c:pt idx="7">
                  <c:v>0</c:v>
                </c:pt>
                <c:pt idx="8">
                  <c:v>#N/A</c:v>
                </c:pt>
                <c:pt idx="9">
                  <c:v>0</c:v>
                </c:pt>
              </c:numCache>
            </c:numRef>
          </c:val>
          <c:extLst>
            <c:ext xmlns:c16="http://schemas.microsoft.com/office/drawing/2014/chart" uri="{C3380CC4-5D6E-409C-BE32-E72D297353CC}">
              <c16:uniqueId val="{00000003-1E3C-4570-B519-B51486AC8FDA}"/>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0.06</c:v>
                </c:pt>
                <c:pt idx="2">
                  <c:v>#N/A</c:v>
                </c:pt>
                <c:pt idx="3">
                  <c:v>0.06</c:v>
                </c:pt>
                <c:pt idx="4">
                  <c:v>#N/A</c:v>
                </c:pt>
                <c:pt idx="5">
                  <c:v>0.06</c:v>
                </c:pt>
                <c:pt idx="6">
                  <c:v>#N/A</c:v>
                </c:pt>
                <c:pt idx="7">
                  <c:v>0.06</c:v>
                </c:pt>
                <c:pt idx="8">
                  <c:v>#N/A</c:v>
                </c:pt>
                <c:pt idx="9">
                  <c:v>0.08</c:v>
                </c:pt>
              </c:numCache>
            </c:numRef>
          </c:val>
          <c:extLst>
            <c:ext xmlns:c16="http://schemas.microsoft.com/office/drawing/2014/chart" uri="{C3380CC4-5D6E-409C-BE32-E72D297353CC}">
              <c16:uniqueId val="{00000004-1E3C-4570-B519-B51486AC8FDA}"/>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0.01</c:v>
                </c:pt>
                <c:pt idx="2">
                  <c:v>#N/A</c:v>
                </c:pt>
                <c:pt idx="3">
                  <c:v>0.3</c:v>
                </c:pt>
                <c:pt idx="4">
                  <c:v>#N/A</c:v>
                </c:pt>
                <c:pt idx="5">
                  <c:v>0.1</c:v>
                </c:pt>
                <c:pt idx="6">
                  <c:v>0.06</c:v>
                </c:pt>
                <c:pt idx="7">
                  <c:v>#N/A</c:v>
                </c:pt>
                <c:pt idx="8">
                  <c:v>#N/A</c:v>
                </c:pt>
                <c:pt idx="9">
                  <c:v>0.09</c:v>
                </c:pt>
              </c:numCache>
            </c:numRef>
          </c:val>
          <c:extLst>
            <c:ext xmlns:c16="http://schemas.microsoft.com/office/drawing/2014/chart" uri="{C3380CC4-5D6E-409C-BE32-E72D297353CC}">
              <c16:uniqueId val="{00000005-1E3C-4570-B519-B51486AC8FDA}"/>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0.39</c:v>
                </c:pt>
                <c:pt idx="2">
                  <c:v>#N/A</c:v>
                </c:pt>
                <c:pt idx="3">
                  <c:v>0.64</c:v>
                </c:pt>
                <c:pt idx="4">
                  <c:v>#N/A</c:v>
                </c:pt>
                <c:pt idx="5">
                  <c:v>0.55000000000000004</c:v>
                </c:pt>
                <c:pt idx="6">
                  <c:v>#N/A</c:v>
                </c:pt>
                <c:pt idx="7">
                  <c:v>0.56999999999999995</c:v>
                </c:pt>
                <c:pt idx="8">
                  <c:v>#N/A</c:v>
                </c:pt>
                <c:pt idx="9">
                  <c:v>0.33</c:v>
                </c:pt>
              </c:numCache>
            </c:numRef>
          </c:val>
          <c:extLst>
            <c:ext xmlns:c16="http://schemas.microsoft.com/office/drawing/2014/chart" uri="{C3380CC4-5D6E-409C-BE32-E72D297353CC}">
              <c16:uniqueId val="{00000006-1E3C-4570-B519-B51486AC8FDA}"/>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0.98</c:v>
                </c:pt>
                <c:pt idx="2">
                  <c:v>#N/A</c:v>
                </c:pt>
                <c:pt idx="3">
                  <c:v>1.19</c:v>
                </c:pt>
                <c:pt idx="4">
                  <c:v>#N/A</c:v>
                </c:pt>
                <c:pt idx="5">
                  <c:v>1.1599999999999999</c:v>
                </c:pt>
                <c:pt idx="6">
                  <c:v>#N/A</c:v>
                </c:pt>
                <c:pt idx="7">
                  <c:v>0.99</c:v>
                </c:pt>
                <c:pt idx="8">
                  <c:v>#N/A</c:v>
                </c:pt>
                <c:pt idx="9">
                  <c:v>0.72</c:v>
                </c:pt>
              </c:numCache>
            </c:numRef>
          </c:val>
          <c:extLst>
            <c:ext xmlns:c16="http://schemas.microsoft.com/office/drawing/2014/chart" uri="{C3380CC4-5D6E-409C-BE32-E72D297353CC}">
              <c16:uniqueId val="{00000007-1E3C-4570-B519-B51486AC8FDA}"/>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3.18</c:v>
                </c:pt>
                <c:pt idx="2">
                  <c:v>#N/A</c:v>
                </c:pt>
                <c:pt idx="3">
                  <c:v>5.79</c:v>
                </c:pt>
                <c:pt idx="4">
                  <c:v>#N/A</c:v>
                </c:pt>
                <c:pt idx="5">
                  <c:v>4.84</c:v>
                </c:pt>
                <c:pt idx="6">
                  <c:v>#N/A</c:v>
                </c:pt>
                <c:pt idx="7">
                  <c:v>3.94</c:v>
                </c:pt>
                <c:pt idx="8">
                  <c:v>#N/A</c:v>
                </c:pt>
                <c:pt idx="9">
                  <c:v>3.55</c:v>
                </c:pt>
              </c:numCache>
            </c:numRef>
          </c:val>
          <c:extLst>
            <c:ext xmlns:c16="http://schemas.microsoft.com/office/drawing/2014/chart" uri="{C3380CC4-5D6E-409C-BE32-E72D297353CC}">
              <c16:uniqueId val="{00000008-1E3C-4570-B519-B51486AC8FDA}"/>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17.86</c:v>
                </c:pt>
                <c:pt idx="2">
                  <c:v>#N/A</c:v>
                </c:pt>
                <c:pt idx="3">
                  <c:v>17.559999999999999</c:v>
                </c:pt>
                <c:pt idx="4">
                  <c:v>#N/A</c:v>
                </c:pt>
                <c:pt idx="5">
                  <c:v>14.59</c:v>
                </c:pt>
                <c:pt idx="6">
                  <c:v>#N/A</c:v>
                </c:pt>
                <c:pt idx="7">
                  <c:v>13.02</c:v>
                </c:pt>
                <c:pt idx="8">
                  <c:v>#N/A</c:v>
                </c:pt>
                <c:pt idx="9">
                  <c:v>9.75</c:v>
                </c:pt>
              </c:numCache>
            </c:numRef>
          </c:val>
          <c:extLst>
            <c:ext xmlns:c16="http://schemas.microsoft.com/office/drawing/2014/chart" uri="{C3380CC4-5D6E-409C-BE32-E72D297353CC}">
              <c16:uniqueId val="{00000009-1E3C-4570-B519-B51486AC8FD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5506</c:v>
                </c:pt>
                <c:pt idx="5">
                  <c:v>5329</c:v>
                </c:pt>
                <c:pt idx="8">
                  <c:v>5404</c:v>
                </c:pt>
                <c:pt idx="11">
                  <c:v>5332</c:v>
                </c:pt>
                <c:pt idx="14">
                  <c:v>5312</c:v>
                </c:pt>
              </c:numCache>
            </c:numRef>
          </c:val>
          <c:extLst>
            <c:ext xmlns:c16="http://schemas.microsoft.com/office/drawing/2014/chart" uri="{C3380CC4-5D6E-409C-BE32-E72D297353CC}">
              <c16:uniqueId val="{00000000-9660-4B2C-90BF-AC85A7BC37D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1</c:v>
                </c:pt>
                <c:pt idx="9">
                  <c:v>1</c:v>
                </c:pt>
                <c:pt idx="12">
                  <c:v>0</c:v>
                </c:pt>
              </c:numCache>
            </c:numRef>
          </c:val>
          <c:extLst>
            <c:ext xmlns:c16="http://schemas.microsoft.com/office/drawing/2014/chart" uri="{C3380CC4-5D6E-409C-BE32-E72D297353CC}">
              <c16:uniqueId val="{00000001-9660-4B2C-90BF-AC85A7BC37D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31</c:v>
                </c:pt>
                <c:pt idx="3">
                  <c:v>23</c:v>
                </c:pt>
                <c:pt idx="6">
                  <c:v>19</c:v>
                </c:pt>
                <c:pt idx="9">
                  <c:v>12</c:v>
                </c:pt>
                <c:pt idx="12">
                  <c:v>9</c:v>
                </c:pt>
              </c:numCache>
            </c:numRef>
          </c:val>
          <c:extLst>
            <c:ext xmlns:c16="http://schemas.microsoft.com/office/drawing/2014/chart" uri="{C3380CC4-5D6E-409C-BE32-E72D297353CC}">
              <c16:uniqueId val="{00000002-9660-4B2C-90BF-AC85A7BC37D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c:v>
                </c:pt>
                <c:pt idx="3">
                  <c:v>3</c:v>
                </c:pt>
                <c:pt idx="6">
                  <c:v>0</c:v>
                </c:pt>
                <c:pt idx="9">
                  <c:v>207</c:v>
                </c:pt>
                <c:pt idx="12">
                  <c:v>119</c:v>
                </c:pt>
              </c:numCache>
            </c:numRef>
          </c:val>
          <c:extLst>
            <c:ext xmlns:c16="http://schemas.microsoft.com/office/drawing/2014/chart" uri="{C3380CC4-5D6E-409C-BE32-E72D297353CC}">
              <c16:uniqueId val="{00000003-9660-4B2C-90BF-AC85A7BC37D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1023</c:v>
                </c:pt>
                <c:pt idx="3">
                  <c:v>1017</c:v>
                </c:pt>
                <c:pt idx="6">
                  <c:v>1122</c:v>
                </c:pt>
                <c:pt idx="9">
                  <c:v>955</c:v>
                </c:pt>
                <c:pt idx="12">
                  <c:v>809</c:v>
                </c:pt>
              </c:numCache>
            </c:numRef>
          </c:val>
          <c:extLst>
            <c:ext xmlns:c16="http://schemas.microsoft.com/office/drawing/2014/chart" uri="{C3380CC4-5D6E-409C-BE32-E72D297353CC}">
              <c16:uniqueId val="{00000004-9660-4B2C-90BF-AC85A7BC37D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660-4B2C-90BF-AC85A7BC37D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660-4B2C-90BF-AC85A7BC37D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5565</c:v>
                </c:pt>
                <c:pt idx="3">
                  <c:v>5449</c:v>
                </c:pt>
                <c:pt idx="6">
                  <c:v>5629</c:v>
                </c:pt>
                <c:pt idx="9">
                  <c:v>5425</c:v>
                </c:pt>
                <c:pt idx="12">
                  <c:v>5523</c:v>
                </c:pt>
              </c:numCache>
            </c:numRef>
          </c:val>
          <c:extLst>
            <c:ext xmlns:c16="http://schemas.microsoft.com/office/drawing/2014/chart" uri="{C3380CC4-5D6E-409C-BE32-E72D297353CC}">
              <c16:uniqueId val="{00000007-9660-4B2C-90BF-AC85A7BC37D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1116</c:v>
                </c:pt>
                <c:pt idx="2">
                  <c:v>#N/A</c:v>
                </c:pt>
                <c:pt idx="3">
                  <c:v>#N/A</c:v>
                </c:pt>
                <c:pt idx="4">
                  <c:v>1163</c:v>
                </c:pt>
                <c:pt idx="5">
                  <c:v>#N/A</c:v>
                </c:pt>
                <c:pt idx="6">
                  <c:v>#N/A</c:v>
                </c:pt>
                <c:pt idx="7">
                  <c:v>1367</c:v>
                </c:pt>
                <c:pt idx="8">
                  <c:v>#N/A</c:v>
                </c:pt>
                <c:pt idx="9">
                  <c:v>#N/A</c:v>
                </c:pt>
                <c:pt idx="10">
                  <c:v>1268</c:v>
                </c:pt>
                <c:pt idx="11">
                  <c:v>#N/A</c:v>
                </c:pt>
                <c:pt idx="12">
                  <c:v>#N/A</c:v>
                </c:pt>
                <c:pt idx="13">
                  <c:v>1148</c:v>
                </c:pt>
                <c:pt idx="14">
                  <c:v>#N/A</c:v>
                </c:pt>
              </c:numCache>
            </c:numRef>
          </c:val>
          <c:smooth val="0"/>
          <c:extLst>
            <c:ext xmlns:c16="http://schemas.microsoft.com/office/drawing/2014/chart" uri="{C3380CC4-5D6E-409C-BE32-E72D297353CC}">
              <c16:uniqueId val="{00000008-9660-4B2C-90BF-AC85A7BC37D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47636</c:v>
                </c:pt>
                <c:pt idx="5">
                  <c:v>46512</c:v>
                </c:pt>
                <c:pt idx="8">
                  <c:v>45577</c:v>
                </c:pt>
                <c:pt idx="11">
                  <c:v>45262</c:v>
                </c:pt>
                <c:pt idx="14">
                  <c:v>43735</c:v>
                </c:pt>
              </c:numCache>
            </c:numRef>
          </c:val>
          <c:extLst>
            <c:ext xmlns:c16="http://schemas.microsoft.com/office/drawing/2014/chart" uri="{C3380CC4-5D6E-409C-BE32-E72D297353CC}">
              <c16:uniqueId val="{00000000-59AA-49BA-8D17-3D92C4C9203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4127</c:v>
                </c:pt>
                <c:pt idx="5">
                  <c:v>3995</c:v>
                </c:pt>
                <c:pt idx="8">
                  <c:v>3526</c:v>
                </c:pt>
                <c:pt idx="11">
                  <c:v>3578</c:v>
                </c:pt>
                <c:pt idx="14">
                  <c:v>3454</c:v>
                </c:pt>
              </c:numCache>
            </c:numRef>
          </c:val>
          <c:extLst>
            <c:ext xmlns:c16="http://schemas.microsoft.com/office/drawing/2014/chart" uri="{C3380CC4-5D6E-409C-BE32-E72D297353CC}">
              <c16:uniqueId val="{00000001-59AA-49BA-8D17-3D92C4C9203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12458</c:v>
                </c:pt>
                <c:pt idx="5">
                  <c:v>13420</c:v>
                </c:pt>
                <c:pt idx="8">
                  <c:v>14035</c:v>
                </c:pt>
                <c:pt idx="11">
                  <c:v>11495</c:v>
                </c:pt>
                <c:pt idx="14">
                  <c:v>11250</c:v>
                </c:pt>
              </c:numCache>
            </c:numRef>
          </c:val>
          <c:extLst>
            <c:ext xmlns:c16="http://schemas.microsoft.com/office/drawing/2014/chart" uri="{C3380CC4-5D6E-409C-BE32-E72D297353CC}">
              <c16:uniqueId val="{00000002-59AA-49BA-8D17-3D92C4C9203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9AA-49BA-8D17-3D92C4C9203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9AA-49BA-8D17-3D92C4C9203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1</c:v>
                </c:pt>
                <c:pt idx="6">
                  <c:v>2</c:v>
                </c:pt>
                <c:pt idx="9">
                  <c:v>0</c:v>
                </c:pt>
                <c:pt idx="12">
                  <c:v>0</c:v>
                </c:pt>
              </c:numCache>
            </c:numRef>
          </c:val>
          <c:extLst>
            <c:ext xmlns:c16="http://schemas.microsoft.com/office/drawing/2014/chart" uri="{C3380CC4-5D6E-409C-BE32-E72D297353CC}">
              <c16:uniqueId val="{00000005-59AA-49BA-8D17-3D92C4C9203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5032</c:v>
                </c:pt>
                <c:pt idx="3">
                  <c:v>4971</c:v>
                </c:pt>
                <c:pt idx="6">
                  <c:v>4849</c:v>
                </c:pt>
                <c:pt idx="9">
                  <c:v>4865</c:v>
                </c:pt>
                <c:pt idx="12">
                  <c:v>4768</c:v>
                </c:pt>
              </c:numCache>
            </c:numRef>
          </c:val>
          <c:extLst>
            <c:ext xmlns:c16="http://schemas.microsoft.com/office/drawing/2014/chart" uri="{C3380CC4-5D6E-409C-BE32-E72D297353CC}">
              <c16:uniqueId val="{00000006-59AA-49BA-8D17-3D92C4C9203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c:v>
                </c:pt>
                <c:pt idx="3">
                  <c:v>0</c:v>
                </c:pt>
                <c:pt idx="6">
                  <c:v>0</c:v>
                </c:pt>
                <c:pt idx="9">
                  <c:v>2025</c:v>
                </c:pt>
                <c:pt idx="12">
                  <c:v>2107</c:v>
                </c:pt>
              </c:numCache>
            </c:numRef>
          </c:val>
          <c:extLst>
            <c:ext xmlns:c16="http://schemas.microsoft.com/office/drawing/2014/chart" uri="{C3380CC4-5D6E-409C-BE32-E72D297353CC}">
              <c16:uniqueId val="{00000007-59AA-49BA-8D17-3D92C4C9203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15601</c:v>
                </c:pt>
                <c:pt idx="3">
                  <c:v>15047</c:v>
                </c:pt>
                <c:pt idx="6">
                  <c:v>14547</c:v>
                </c:pt>
                <c:pt idx="9">
                  <c:v>11234</c:v>
                </c:pt>
                <c:pt idx="12">
                  <c:v>10934</c:v>
                </c:pt>
              </c:numCache>
            </c:numRef>
          </c:val>
          <c:extLst>
            <c:ext xmlns:c16="http://schemas.microsoft.com/office/drawing/2014/chart" uri="{C3380CC4-5D6E-409C-BE32-E72D297353CC}">
              <c16:uniqueId val="{00000008-59AA-49BA-8D17-3D92C4C9203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79</c:v>
                </c:pt>
                <c:pt idx="3">
                  <c:v>58</c:v>
                </c:pt>
                <c:pt idx="6">
                  <c:v>40</c:v>
                </c:pt>
                <c:pt idx="9">
                  <c:v>30</c:v>
                </c:pt>
                <c:pt idx="12">
                  <c:v>21</c:v>
                </c:pt>
              </c:numCache>
            </c:numRef>
          </c:val>
          <c:extLst>
            <c:ext xmlns:c16="http://schemas.microsoft.com/office/drawing/2014/chart" uri="{C3380CC4-5D6E-409C-BE32-E72D297353CC}">
              <c16:uniqueId val="{00000009-59AA-49BA-8D17-3D92C4C9203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50927</c:v>
                </c:pt>
                <c:pt idx="3">
                  <c:v>49168</c:v>
                </c:pt>
                <c:pt idx="6">
                  <c:v>47619</c:v>
                </c:pt>
                <c:pt idx="9">
                  <c:v>47682</c:v>
                </c:pt>
                <c:pt idx="12">
                  <c:v>46847</c:v>
                </c:pt>
              </c:numCache>
            </c:numRef>
          </c:val>
          <c:extLst>
            <c:ext xmlns:c16="http://schemas.microsoft.com/office/drawing/2014/chart" uri="{C3380CC4-5D6E-409C-BE32-E72D297353CC}">
              <c16:uniqueId val="{0000000A-59AA-49BA-8D17-3D92C4C9203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7422</c:v>
                </c:pt>
                <c:pt idx="2">
                  <c:v>#N/A</c:v>
                </c:pt>
                <c:pt idx="3">
                  <c:v>#N/A</c:v>
                </c:pt>
                <c:pt idx="4">
                  <c:v>5317</c:v>
                </c:pt>
                <c:pt idx="5">
                  <c:v>#N/A</c:v>
                </c:pt>
                <c:pt idx="6">
                  <c:v>#N/A</c:v>
                </c:pt>
                <c:pt idx="7">
                  <c:v>3919</c:v>
                </c:pt>
                <c:pt idx="8">
                  <c:v>#N/A</c:v>
                </c:pt>
                <c:pt idx="9">
                  <c:v>#N/A</c:v>
                </c:pt>
                <c:pt idx="10">
                  <c:v>5500</c:v>
                </c:pt>
                <c:pt idx="11">
                  <c:v>#N/A</c:v>
                </c:pt>
                <c:pt idx="12">
                  <c:v>#N/A</c:v>
                </c:pt>
                <c:pt idx="13">
                  <c:v>6237</c:v>
                </c:pt>
                <c:pt idx="14">
                  <c:v>#N/A</c:v>
                </c:pt>
              </c:numCache>
            </c:numRef>
          </c:val>
          <c:smooth val="0"/>
          <c:extLst>
            <c:ext xmlns:c16="http://schemas.microsoft.com/office/drawing/2014/chart" uri="{C3380CC4-5D6E-409C-BE32-E72D297353CC}">
              <c16:uniqueId val="{0000000B-59AA-49BA-8D17-3D92C4C9203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3011</c:v>
                </c:pt>
                <c:pt idx="1">
                  <c:v>3161</c:v>
                </c:pt>
                <c:pt idx="2">
                  <c:v>3252</c:v>
                </c:pt>
              </c:numCache>
            </c:numRef>
          </c:val>
          <c:extLst>
            <c:ext xmlns:c16="http://schemas.microsoft.com/office/drawing/2014/chart" uri="{C3380CC4-5D6E-409C-BE32-E72D297353CC}">
              <c16:uniqueId val="{00000000-3B23-4B40-8E08-639C19C8B97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360</c:v>
                </c:pt>
                <c:pt idx="1">
                  <c:v>451</c:v>
                </c:pt>
                <c:pt idx="2">
                  <c:v>523</c:v>
                </c:pt>
              </c:numCache>
            </c:numRef>
          </c:val>
          <c:extLst>
            <c:ext xmlns:c16="http://schemas.microsoft.com/office/drawing/2014/chart" uri="{C3380CC4-5D6E-409C-BE32-E72D297353CC}">
              <c16:uniqueId val="{00000001-3B23-4B40-8E08-639C19C8B97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13603</c:v>
                </c:pt>
                <c:pt idx="1">
                  <c:v>13762</c:v>
                </c:pt>
                <c:pt idx="2">
                  <c:v>13606</c:v>
                </c:pt>
              </c:numCache>
            </c:numRef>
          </c:val>
          <c:extLst>
            <c:ext xmlns:c16="http://schemas.microsoft.com/office/drawing/2014/chart" uri="{C3380CC4-5D6E-409C-BE32-E72D297353CC}">
              <c16:uniqueId val="{00000002-3B23-4B40-8E08-639C19C8B97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{07462F03-5DB3-4732-AA25-CAF90EC9EC4F}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D47-4399-9999-A3A5F04FA50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{F3983A16-43B3-47BB-B5AA-65B4015DB5EF}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D47-4399-9999-A3A5F04FA50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{FF00D63F-F68F-4274-A1AF-D152D43BC576}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D47-4399-9999-A3A5F04FA50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{D6E56281-49C1-450B-B762-59A9399284B7}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D47-4399-9999-A3A5F04FA50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{5199AC90-30D7-4B16-968B-6C31BF83A497}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D47-4399-9999-A3A5F04FA50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{847C9A2E-E01A-4962-95C1-C5E5DFF93CDD}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D47-4399-9999-A3A5F04FA50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{E4C8D5BC-375C-4E82-B775-71271E362B06}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D47-4399-9999-A3A5F04FA50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{B7A939E4-2FD3-402F-8F6B-69E4ACF4E3E0}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D47-4399-9999-A3A5F04FA50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{DA853E38-8B26-4B58-A174-7A1CA922D635}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D47-4399-9999-A3A5F04FA50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63.1</c:v>
                </c:pt>
                <c:pt idx="8">
                  <c:v>63.9</c:v>
                </c:pt>
                <c:pt idx="16">
                  <c:v>65.099999999999994</c:v>
                </c:pt>
                <c:pt idx="24">
                  <c:v>65.8</c:v>
                </c:pt>
                <c:pt idx="32">
                  <c:v>66.400000000000006</c:v>
                </c:pt>
              </c:numCache>
            </c:numRef>
          </c:xVal>
          <c:yVal>
            <c:numRef>
              <c:f>公会計指標分析・財政指標組合せ分析表!$BP$51:$DC$51</c:f>
              <c:numCache>
                <c:formatCode>#,##0.0;"▲ "#,##0.0</c:formatCode>
                <c:ptCount val="40"/>
                <c:pt idx="0">
                  <c:v>44</c:v>
                </c:pt>
                <c:pt idx="8">
                  <c:v>30.1</c:v>
                </c:pt>
                <c:pt idx="16">
                  <c:v>23</c:v>
                </c:pt>
                <c:pt idx="24">
                  <c:v>31.8</c:v>
                </c:pt>
                <c:pt idx="32">
                  <c:v>35.5</c:v>
                </c:pt>
              </c:numCache>
            </c:numRef>
          </c:yVal>
          <c:smooth val="0"/>
          <c:extLst>
            <c:ext xmlns:c16="http://schemas.microsoft.com/office/drawing/2014/chart" uri="{C3380CC4-5D6E-409C-BE32-E72D297353CC}">
              <c16:uniqueId val="{00000009-4D47-4399-9999-A3A5F04FA50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{1F3F51BA-0CF0-4254-AEAA-0FD4929C63D4}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D47-4399-9999-A3A5F04FA50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{82B962E2-3AD9-4231-80AE-801D362BB784}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D47-4399-9999-A3A5F04FA50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{0CF571E0-B95D-4780-A633-0E786DC84819}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D47-4399-9999-A3A5F04FA50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{86EE48BC-D23E-4DAA-B7CB-8BB6AB2D6BDB}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D47-4399-9999-A3A5F04FA50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{04A8F9A2-8158-43E3-A9B2-1E38E654B07E}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D47-4399-9999-A3A5F04FA50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{41AFD7BE-CB45-47C6-853A-3F296028A7F5}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D47-4399-9999-A3A5F04FA50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{9A05D0DC-0B6D-40B8-9EB7-CC62DA6F40EE}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D47-4399-9999-A3A5F04FA50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{1B5FFC47-17DB-4342-B56C-CE339E24FF94}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D47-4399-9999-A3A5F04FA50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{DA158571-6A10-4198-B087-EF5C781D5B36}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D47-4399-9999-A3A5F04FA50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61.7</c:v>
                </c:pt>
                <c:pt idx="16">
                  <c:v>63</c:v>
                </c:pt>
                <c:pt idx="24">
                  <c:v>64.3</c:v>
                </c:pt>
                <c:pt idx="32">
                  <c:v>65.2</c:v>
                </c:pt>
              </c:numCache>
            </c:numRef>
          </c:xVal>
          <c:yVal>
            <c:numRef>
              <c:f>公会計指標分析・財政指標組合せ分析表!$BP$55:$DC$55</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4D47-4399-9999-A3A5F04FA50C}"/>
            </c:ext>
          </c:extLst>
        </c:ser>
        <c:dLbls>
          <c:showLegendKey val="0"/>
          <c:showVal val="1"/>
          <c:showCatName val="0"/>
          <c:showSerName val="0"/>
          <c:showPercent val="0"/>
          <c:showBubbleSize val="0"/>
        </c:dLbls>
        <c:axId val="46179840"/>
        <c:axId val="46181760"/>
      </c:scatterChart>
      <c:valAx>
        <c:axId val="46179840"/>
        <c:scaling>
          <c:orientation val="maxMin"/>
          <c:max val="67"/>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{6E5B7BEA-8521-4E9A-BF0D-944FADA0577F}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1A5-4711-B5AB-61D9C58CD2C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{F1B27C46-DAE8-424F-874E-515B875C6EA3}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1A5-4711-B5AB-61D9C58CD2C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{3753BACD-18ED-4839-81D5-985C7993A676}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1A5-4711-B5AB-61D9C58CD2C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{7BE54B7C-D1FF-4E3E-B506-9043B7099064}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1A5-4711-B5AB-61D9C58CD2C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{CACD4A19-1074-45E3-ABF0-013B4D7095B4}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1A5-4711-B5AB-61D9C58CD2C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{3E9ECA4B-58B2-4526-84F8-4A5198B9D716}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1A5-4711-B5AB-61D9C58CD2C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{1A057118-E45B-42F2-BDD1-F8821D02C7D4}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1A5-4711-B5AB-61D9C58CD2C9}"/>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{314F9A23-E8ED-4A2B-A1DA-09C75CC659E9}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1A5-4711-B5AB-61D9C58CD2C9}"/>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{948AC272-B13B-4299-857C-2676082C5D29}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1A5-4711-B5AB-61D9C58CD2C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6.4</c:v>
                </c:pt>
                <c:pt idx="8">
                  <c:v>6.7</c:v>
                </c:pt>
                <c:pt idx="16">
                  <c:v>7</c:v>
                </c:pt>
                <c:pt idx="24">
                  <c:v>7.3</c:v>
                </c:pt>
                <c:pt idx="32">
                  <c:v>7.2</c:v>
                </c:pt>
              </c:numCache>
            </c:numRef>
          </c:xVal>
          <c:yVal>
            <c:numRef>
              <c:f>公会計指標分析・財政指標組合せ分析表!$BP$73:$DC$73</c:f>
              <c:numCache>
                <c:formatCode>#,##0.0;"▲ "#,##0.0</c:formatCode>
                <c:ptCount val="40"/>
                <c:pt idx="0">
                  <c:v>44</c:v>
                </c:pt>
                <c:pt idx="8">
                  <c:v>30.1</c:v>
                </c:pt>
                <c:pt idx="16">
                  <c:v>23</c:v>
                </c:pt>
                <c:pt idx="24">
                  <c:v>31.8</c:v>
                </c:pt>
                <c:pt idx="32">
                  <c:v>35.5</c:v>
                </c:pt>
              </c:numCache>
            </c:numRef>
          </c:yVal>
          <c:smooth val="0"/>
          <c:extLst>
            <c:ext xmlns:c16="http://schemas.microsoft.com/office/drawing/2014/chart" uri="{C3380CC4-5D6E-409C-BE32-E72D297353CC}">
              <c16:uniqueId val="{00000009-B1A5-4711-B5AB-61D9C58CD2C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{DC300256-5FA7-4871-B688-0F8777DCA404}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1A5-4711-B5AB-61D9C58CD2C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{CE3A67D1-573C-4CAB-AA62-8B7140CFB926}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1A5-4711-B5AB-61D9C58CD2C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{53DB88F5-3A6E-4289-A5BF-79F60A58A13A}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1A5-4711-B5AB-61D9C58CD2C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{505A9815-FF33-4B43-BACE-A34F06DEF8F3}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1A5-4711-B5AB-61D9C58CD2C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{35B30927-E397-4CF6-923B-66E443097DFB}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1A5-4711-B5AB-61D9C58CD2C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{65751962-3CA1-4E52-A557-FA3921ACF8AF}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1A5-4711-B5AB-61D9C58CD2C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{0A9C8197-A7C4-4931-943A-93D4FBCAD602}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1A5-4711-B5AB-61D9C58CD2C9}"/>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{4AFC460E-9D34-490A-8DCB-84C310A14192}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1A5-4711-B5AB-61D9C58CD2C9}"/>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{B6272BF7-EFF5-48FD-80B8-1FC173F41A72}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1A5-4711-B5AB-61D9C58CD2C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8</c:v>
                </c:pt>
                <c:pt idx="16">
                  <c:v>8</c:v>
                </c:pt>
                <c:pt idx="24">
                  <c:v>8.3000000000000007</c:v>
                </c:pt>
                <c:pt idx="32">
                  <c:v>8.6</c:v>
                </c:pt>
              </c:numCache>
            </c:numRef>
          </c:xVal>
          <c:yVal>
            <c:numRef>
              <c:f>公会計指標分析・財政指標組合せ分析表!$BP$77:$DC$77</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B1A5-4711-B5AB-61D9C58CD2C9}"/>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広島県三次市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47,904
47,037
778.18
41,197,309
40,060,196
800,650
22,504,584
43,768,559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35.5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年度の財政力指数は</a:t>
          </a:r>
          <a:r>
            <a:rPr kumimoji="1" lang="en-US" altLang="ja-JP" sz="1100">
              <a:solidFill>
                <a:schemeClr val="dk1"/>
              </a:solidFill>
              <a:effectLst/>
              <a:latin typeface="+mn-lt"/>
              <a:ea typeface="+mn-ea"/>
              <a:cs typeface="+mn-cs"/>
            </a:rPr>
            <a:t>0.34</a:t>
          </a:r>
          <a:r>
            <a:rPr kumimoji="1" lang="ja-JP" altLang="ja-JP" sz="1100">
              <a:solidFill>
                <a:schemeClr val="dk1"/>
              </a:solidFill>
              <a:effectLst/>
              <a:latin typeface="+mn-lt"/>
              <a:ea typeface="+mn-ea"/>
              <a:cs typeface="+mn-cs"/>
            </a:rPr>
            <a:t>となったが，依然として類似団体平均を大きく下回っている。</a:t>
          </a:r>
          <a:endParaRPr lang="ja-JP" altLang="ja-JP" sz="1400">
            <a:effectLst/>
          </a:endParaRPr>
        </a:p>
        <a:p>
          <a:r>
            <a:rPr kumimoji="1" lang="ja-JP" altLang="ja-JP" sz="1100">
              <a:solidFill>
                <a:schemeClr val="dk1"/>
              </a:solidFill>
              <a:effectLst/>
              <a:latin typeface="+mn-lt"/>
              <a:ea typeface="+mn-ea"/>
              <a:cs typeface="+mn-cs"/>
            </a:rPr>
            <a:t>　過疎・中山間地域である本市は，社会経済基盤が弱く，また人口減少・少子高齢化が進行しており自主財源が乏しい状況である。また，指数の分母である基準財政需要額のうち公債費が約</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分の</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を占めていることも数値を下げる原因となっている。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59267</xdr:rowOff>
    </xdr:from>
    <xdr:to>
      <xdr:col>23</xdr:col>
      <xdr:colOff>133350</xdr:colOff>
      <xdr:row>44</xdr:row>
      <xdr:rowOff>84667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0600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145644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59267</xdr:rowOff>
    </xdr:from>
    <xdr:to>
      <xdr:col>24</xdr:col>
      <xdr:colOff>12700</xdr:colOff>
      <xdr:row>35</xdr:row>
      <xdr:rowOff>59267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25400</xdr:rowOff>
    </xdr:from>
    <xdr:to>
      <xdr:col>23</xdr:col>
      <xdr:colOff>133350</xdr:colOff>
      <xdr:row>42</xdr:row>
      <xdr:rowOff>25400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226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38</xdr:row>
      <xdr:rowOff>103310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6184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86783</xdr:rowOff>
    </xdr:from>
    <xdr:to>
      <xdr:col>23</xdr:col>
      <xdr:colOff>184150</xdr:colOff>
      <xdr:row>40</xdr:row>
      <xdr:rowOff>16933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25400</xdr:rowOff>
    </xdr:from>
    <xdr:to>
      <xdr:col>19</xdr:col>
      <xdr:colOff>133350</xdr:colOff>
      <xdr:row>42</xdr:row>
      <xdr:rowOff>65617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3225800" y="722630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39</xdr:row>
      <xdr:rowOff>86783</xdr:rowOff>
    </xdr:from>
    <xdr:to>
      <xdr:col>19</xdr:col>
      <xdr:colOff>184150</xdr:colOff>
      <xdr:row>40</xdr:row>
      <xdr:rowOff>16933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27110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542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25400</xdr:rowOff>
    </xdr:from>
    <xdr:to>
      <xdr:col>15</xdr:col>
      <xdr:colOff>82550</xdr:colOff>
      <xdr:row>42</xdr:row>
      <xdr:rowOff>65617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22630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39</xdr:row>
      <xdr:rowOff>46567</xdr:rowOff>
    </xdr:from>
    <xdr:to>
      <xdr:col>15</xdr:col>
      <xdr:colOff>133350</xdr:colOff>
      <xdr:row>39</xdr:row>
      <xdr:rowOff>148167</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158344</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25400</xdr:rowOff>
    </xdr:from>
    <xdr:to>
      <xdr:col>11</xdr:col>
      <xdr:colOff>31750</xdr:colOff>
      <xdr:row>42</xdr:row>
      <xdr:rowOff>25400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226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39</xdr:row>
      <xdr:rowOff>86783</xdr:rowOff>
    </xdr:from>
    <xdr:to>
      <xdr:col>11</xdr:col>
      <xdr:colOff>82550</xdr:colOff>
      <xdr:row>40</xdr:row>
      <xdr:rowOff>16933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27110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37</xdr:row>
      <xdr:rowOff>67733</xdr:rowOff>
    </xdr:from>
    <xdr:to>
      <xdr:col>7</xdr:col>
      <xdr:colOff>31750</xdr:colOff>
      <xdr:row>37</xdr:row>
      <xdr:rowOff>169334</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411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8060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18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118127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14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146050</xdr:rowOff>
    </xdr:from>
    <xdr:to>
      <xdr:col>19</xdr:col>
      <xdr:colOff>184150</xdr:colOff>
      <xdr:row>42</xdr:row>
      <xdr:rowOff>76200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14817</xdr:rowOff>
    </xdr:from>
    <xdr:to>
      <xdr:col>15</xdr:col>
      <xdr:colOff>133350</xdr:colOff>
      <xdr:row>42</xdr:row>
      <xdr:rowOff>116417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101194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146050</xdr:rowOff>
    </xdr:from>
    <xdr:to>
      <xdr:col>11</xdr:col>
      <xdr:colOff>82550</xdr:colOff>
      <xdr:row>42</xdr:row>
      <xdr:rowOff>76200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前年度と比較し，</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悪化</a:t>
          </a:r>
          <a:r>
            <a:rPr kumimoji="1" lang="ja-JP" altLang="ja-JP" sz="1100">
              <a:solidFill>
                <a:schemeClr val="dk1"/>
              </a:solidFill>
              <a:effectLst/>
              <a:latin typeface="+mn-lt"/>
              <a:ea typeface="+mn-ea"/>
              <a:cs typeface="+mn-cs"/>
            </a:rPr>
            <a:t>となった。歳入面では，普通</a:t>
          </a:r>
          <a:r>
            <a:rPr kumimoji="1" lang="ja-JP" altLang="ja-JP" sz="1100">
              <a:solidFill>
                <a:schemeClr val="tx1"/>
              </a:solidFill>
              <a:effectLst/>
              <a:latin typeface="+mn-lt"/>
              <a:ea typeface="+mn-ea"/>
              <a:cs typeface="+mn-cs"/>
            </a:rPr>
            <a:t>交付税の追加交付により増加したが，歳出面では，全国的な物価高騰の影響により物件費や</a:t>
          </a:r>
          <a:r>
            <a:rPr kumimoji="1" lang="ja-JP" altLang="en-US" sz="1100">
              <a:solidFill>
                <a:schemeClr val="tx1"/>
              </a:solidFill>
              <a:effectLst/>
              <a:latin typeface="+mn-lt"/>
              <a:ea typeface="+mn-ea"/>
              <a:cs typeface="+mn-cs"/>
            </a:rPr>
            <a:t>人件費</a:t>
          </a:r>
          <a:r>
            <a:rPr kumimoji="1" lang="ja-JP" altLang="ja-JP" sz="1100">
              <a:solidFill>
                <a:schemeClr val="tx1"/>
              </a:solidFill>
              <a:effectLst/>
              <a:latin typeface="+mn-lt"/>
              <a:ea typeface="+mn-ea"/>
              <a:cs typeface="+mn-cs"/>
            </a:rPr>
            <a:t>等が前年と比較し増加した。また，投資的経費の財源としている過疎対策事業債及び合併特例事業債等の地方債償還が多額である等により経常収支比率は依然高い水準にある。</a:t>
          </a:r>
          <a:endParaRPr lang="ja-JP" altLang="ja-JP" sz="1400">
            <a:solidFill>
              <a:schemeClr val="tx1"/>
            </a:solidFill>
            <a:effectLst/>
          </a:endParaRPr>
        </a:p>
        <a:p>
          <a:r>
            <a:rPr kumimoji="1" lang="ja-JP" altLang="ja-JP" sz="1100">
              <a:solidFill>
                <a:schemeClr val="dk1"/>
              </a:solidFill>
              <a:effectLst/>
              <a:latin typeface="+mn-lt"/>
              <a:ea typeface="+mn-ea"/>
              <a:cs typeface="+mn-cs"/>
            </a:rPr>
            <a:t>　今後も，</a:t>
          </a:r>
          <a:r>
            <a:rPr kumimoji="1" lang="en-US" altLang="ja-JP" sz="1100">
              <a:solidFill>
                <a:schemeClr val="dk1"/>
              </a:solidFill>
              <a:effectLst/>
              <a:latin typeface="+mn-lt"/>
              <a:ea typeface="+mn-ea"/>
              <a:cs typeface="+mn-cs"/>
            </a:rPr>
            <a:t>PDCA</a:t>
          </a:r>
          <a:r>
            <a:rPr kumimoji="1" lang="ja-JP" altLang="ja-JP" sz="1100">
              <a:solidFill>
                <a:schemeClr val="dk1"/>
              </a:solidFill>
              <a:effectLst/>
              <a:latin typeface="+mn-lt"/>
              <a:ea typeface="+mn-ea"/>
              <a:cs typeface="+mn-cs"/>
            </a:rPr>
            <a:t>サイクルを意識した事業実施など効率的・効果的な財政運営に努め，経常経費の抑制・削減を図る。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160655</xdr:rowOff>
    </xdr:from>
    <xdr:to>
      <xdr:col>23</xdr:col>
      <xdr:colOff>133350</xdr:colOff>
      <xdr:row>67</xdr:row>
      <xdr:rowOff>43815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76205"/>
          <a:ext cx="0" cy="12547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15892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503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43815</xdr:rowOff>
    </xdr:from>
    <xdr:to>
      <xdr:col>24</xdr:col>
      <xdr:colOff>12700</xdr:colOff>
      <xdr:row>67</xdr:row>
      <xdr:rowOff>43815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3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75582</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19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160655</xdr:rowOff>
    </xdr:from>
    <xdr:to>
      <xdr:col>24</xdr:col>
      <xdr:colOff>12700</xdr:colOff>
      <xdr:row>59</xdr:row>
      <xdr:rowOff>160655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76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133350</xdr:rowOff>
    </xdr:from>
    <xdr:to>
      <xdr:col>23</xdr:col>
      <xdr:colOff>133350</xdr:colOff>
      <xdr:row>65</xdr:row>
      <xdr:rowOff>139382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277600"/>
          <a:ext cx="8382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47324</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486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30797</xdr:rowOff>
    </xdr:from>
    <xdr:to>
      <xdr:col>23</xdr:col>
      <xdr:colOff>184150</xdr:colOff>
      <xdr:row>64</xdr:row>
      <xdr:rowOff>132397</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1003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133350</xdr:rowOff>
    </xdr:from>
    <xdr:to>
      <xdr:col>19</xdr:col>
      <xdr:colOff>133350</xdr:colOff>
      <xdr:row>65</xdr:row>
      <xdr:rowOff>157480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3225800" y="1127760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63500</xdr:rowOff>
    </xdr:from>
    <xdr:to>
      <xdr:col>15</xdr:col>
      <xdr:colOff>82550</xdr:colOff>
      <xdr:row>65</xdr:row>
      <xdr:rowOff>157480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1036300"/>
          <a:ext cx="889000" cy="26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51435</xdr:rowOff>
    </xdr:from>
    <xdr:to>
      <xdr:col>15</xdr:col>
      <xdr:colOff>133350</xdr:colOff>
      <xdr:row>63</xdr:row>
      <xdr:rowOff>153035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163212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63500</xdr:rowOff>
    </xdr:from>
    <xdr:to>
      <xdr:col>11</xdr:col>
      <xdr:colOff>31750</xdr:colOff>
      <xdr:row>65</xdr:row>
      <xdr:rowOff>103188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1036300"/>
          <a:ext cx="889000" cy="211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29845</xdr:rowOff>
    </xdr:from>
    <xdr:to>
      <xdr:col>11</xdr:col>
      <xdr:colOff>82550</xdr:colOff>
      <xdr:row>62</xdr:row>
      <xdr:rowOff>131445</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9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141622</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42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69532</xdr:rowOff>
    </xdr:from>
    <xdr:to>
      <xdr:col>7</xdr:col>
      <xdr:colOff>31750</xdr:colOff>
      <xdr:row>63</xdr:row>
      <xdr:rowOff>171132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9859</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88582</xdr:rowOff>
    </xdr:from>
    <xdr:to>
      <xdr:col>23</xdr:col>
      <xdr:colOff>184150</xdr:colOff>
      <xdr:row>66</xdr:row>
      <xdr:rowOff>18732</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232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60659</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204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82550</xdr:rowOff>
    </xdr:from>
    <xdr:to>
      <xdr:col>19</xdr:col>
      <xdr:colOff>184150</xdr:colOff>
      <xdr:row>66</xdr:row>
      <xdr:rowOff>12700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22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168927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31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106680</xdr:rowOff>
    </xdr:from>
    <xdr:to>
      <xdr:col>15</xdr:col>
      <xdr:colOff>133350</xdr:colOff>
      <xdr:row>66</xdr:row>
      <xdr:rowOff>36830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125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21607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33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12700</xdr:rowOff>
    </xdr:from>
    <xdr:to>
      <xdr:col>11</xdr:col>
      <xdr:colOff>82550</xdr:colOff>
      <xdr:row>64</xdr:row>
      <xdr:rowOff>114300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98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99077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107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52388</xdr:rowOff>
    </xdr:from>
    <xdr:to>
      <xdr:col>7</xdr:col>
      <xdr:colOff>31750</xdr:colOff>
      <xdr:row>65</xdr:row>
      <xdr:rowOff>153988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196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138765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28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[241,713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内平均値を上回っている要因としては，行政面積が広く，市町村合併により維持管理を要する施設が多いことや全国的な人件費や物価高騰に伴い，一般廃棄物収集業務等の委託料が多額であること，県道の権限移譲を受け入れていることにより維持補修費が多額であることから物件費等が高くなっている。人件費は，定員管理計画による職員の削減を行ってきたが，行政面積が広大であるため類似団体内平均値を上回っている。今後も公共施設等総合管理計画に基づき公共施設の適正管理を進め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22041</xdr:rowOff>
    </xdr:from>
    <xdr:to>
      <xdr:col>23</xdr:col>
      <xdr:colOff>133350</xdr:colOff>
      <xdr:row>89</xdr:row>
      <xdr:rowOff>10283</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09491"/>
          <a:ext cx="0" cy="13598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153810</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24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10283</xdr:rowOff>
    </xdr:from>
    <xdr:to>
      <xdr:col>24</xdr:col>
      <xdr:colOff>12700</xdr:colOff>
      <xdr:row>89</xdr:row>
      <xdr:rowOff>10283</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26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108418</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5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22041</xdr:rowOff>
    </xdr:from>
    <xdr:to>
      <xdr:col>24</xdr:col>
      <xdr:colOff>12700</xdr:colOff>
      <xdr:row>81</xdr:row>
      <xdr:rowOff>22041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09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30392</xdr:rowOff>
    </xdr:from>
    <xdr:to>
      <xdr:col>23</xdr:col>
      <xdr:colOff>133350</xdr:colOff>
      <xdr:row>85</xdr:row>
      <xdr:rowOff>146974</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603642"/>
          <a:ext cx="838200" cy="116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98435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57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81908</xdr:rowOff>
    </xdr:from>
    <xdr:to>
      <xdr:col>23</xdr:col>
      <xdr:colOff>184150</xdr:colOff>
      <xdr:row>84</xdr:row>
      <xdr:rowOff>12058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12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30392</xdr:rowOff>
    </xdr:from>
    <xdr:to>
      <xdr:col>19</xdr:col>
      <xdr:colOff>133350</xdr:colOff>
      <xdr:row>85</xdr:row>
      <xdr:rowOff>42118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603642"/>
          <a:ext cx="889000" cy="11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819</xdr:rowOff>
    </xdr:from>
    <xdr:to>
      <xdr:col>19</xdr:col>
      <xdr:colOff>184150</xdr:colOff>
      <xdr:row>83</xdr:row>
      <xdr:rowOff>102419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3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112596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0000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165129</xdr:rowOff>
    </xdr:from>
    <xdr:to>
      <xdr:col>15</xdr:col>
      <xdr:colOff>82550</xdr:colOff>
      <xdr:row>85</xdr:row>
      <xdr:rowOff>42118</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566929"/>
          <a:ext cx="889000" cy="48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159493</xdr:rowOff>
    </xdr:from>
    <xdr:to>
      <xdr:col>15</xdr:col>
      <xdr:colOff>133350</xdr:colOff>
      <xdr:row>83</xdr:row>
      <xdr:rowOff>89643</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8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99820</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87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165129</xdr:rowOff>
    </xdr:from>
    <xdr:to>
      <xdr:col>11</xdr:col>
      <xdr:colOff>31750</xdr:colOff>
      <xdr:row>85</xdr:row>
      <xdr:rowOff>9647</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1447800" y="14566929"/>
          <a:ext cx="889000" cy="15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125918</xdr:rowOff>
    </xdr:from>
    <xdr:to>
      <xdr:col>11</xdr:col>
      <xdr:colOff>82550</xdr:colOff>
      <xdr:row>83</xdr:row>
      <xdr:rowOff>56068</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8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66245</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953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19242</xdr:rowOff>
    </xdr:from>
    <xdr:to>
      <xdr:col>7</xdr:col>
      <xdr:colOff>31750</xdr:colOff>
      <xdr:row>82</xdr:row>
      <xdr:rowOff>120842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078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131019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47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96174</xdr:rowOff>
    </xdr:from>
    <xdr:to>
      <xdr:col>23</xdr:col>
      <xdr:colOff>184150</xdr:colOff>
      <xdr:row>86</xdr:row>
      <xdr:rowOff>26324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669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68251</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641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151042</xdr:rowOff>
    </xdr:from>
    <xdr:to>
      <xdr:col>19</xdr:col>
      <xdr:colOff>184150</xdr:colOff>
      <xdr:row>85</xdr:row>
      <xdr:rowOff>81192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552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65969</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639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162768</xdr:rowOff>
    </xdr:from>
    <xdr:to>
      <xdr:col>15</xdr:col>
      <xdr:colOff>133350</xdr:colOff>
      <xdr:row>85</xdr:row>
      <xdr:rowOff>92918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56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77695</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650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114329</xdr:rowOff>
    </xdr:from>
    <xdr:to>
      <xdr:col>11</xdr:col>
      <xdr:colOff>82550</xdr:colOff>
      <xdr:row>85</xdr:row>
      <xdr:rowOff>44479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516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29256</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602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130297</xdr:rowOff>
    </xdr:from>
    <xdr:to>
      <xdr:col>7</xdr:col>
      <xdr:colOff>31750</xdr:colOff>
      <xdr:row>85</xdr:row>
      <xdr:rowOff>60447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532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85</xdr:row>
      <xdr:rowOff>45224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6184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mj-ea"/>
              <a:ea typeface="+mj-ea"/>
            </a:rPr>
            <a:t>　</a:t>
          </a:r>
          <a:r>
            <a:rPr kumimoji="1" lang="ja-JP" altLang="en-US" sz="1300">
              <a:latin typeface="+mn-ea"/>
              <a:ea typeface="+mn-ea"/>
            </a:rPr>
            <a:t>行財政改革等の取組により，類似団体内平均値から</a:t>
          </a:r>
          <a:r>
            <a:rPr kumimoji="1" lang="en-US" altLang="ja-JP" sz="1300">
              <a:latin typeface="+mn-ea"/>
              <a:ea typeface="+mn-ea"/>
            </a:rPr>
            <a:t>0.6</a:t>
          </a:r>
          <a:r>
            <a:rPr kumimoji="1" lang="ja-JP" altLang="en-US" sz="1300">
              <a:latin typeface="+mn-ea"/>
              <a:ea typeface="+mn-ea"/>
            </a:rPr>
            <a:t>ポイント下回っている。引き続き，給与水準の適正化を図る。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88</xdr:row>
      <xdr:rowOff>137886</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657036"/>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31750</xdr:rowOff>
    </xdr:from>
    <xdr:to>
      <xdr:col>81</xdr:col>
      <xdr:colOff>44450</xdr:colOff>
      <xdr:row>85</xdr:row>
      <xdr:rowOff>48986</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605000"/>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56441</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629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14514</xdr:rowOff>
    </xdr:from>
    <xdr:to>
      <xdr:col>77</xdr:col>
      <xdr:colOff>44450</xdr:colOff>
      <xdr:row>85</xdr:row>
      <xdr:rowOff>48986</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58776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14514</xdr:rowOff>
    </xdr:from>
    <xdr:to>
      <xdr:col>72</xdr:col>
      <xdr:colOff>203200</xdr:colOff>
      <xdr:row>85</xdr:row>
      <xdr:rowOff>83457</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587764"/>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118836</xdr:rowOff>
    </xdr:from>
    <xdr:to>
      <xdr:col>73</xdr:col>
      <xdr:colOff>44450</xdr:colOff>
      <xdr:row>86</xdr:row>
      <xdr:rowOff>48986</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33763</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66221</xdr:rowOff>
    </xdr:from>
    <xdr:to>
      <xdr:col>68</xdr:col>
      <xdr:colOff>152400</xdr:colOff>
      <xdr:row>85</xdr:row>
      <xdr:rowOff>83457</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639471"/>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101600</xdr:rowOff>
    </xdr:from>
    <xdr:to>
      <xdr:col>68</xdr:col>
      <xdr:colOff>203200</xdr:colOff>
      <xdr:row>86</xdr:row>
      <xdr:rowOff>31750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16527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85470</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83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168927</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169636</xdr:rowOff>
    </xdr:from>
    <xdr:to>
      <xdr:col>77</xdr:col>
      <xdr:colOff>95250</xdr:colOff>
      <xdr:row>85</xdr:row>
      <xdr:rowOff>99786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109963</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3403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135164</xdr:rowOff>
    </xdr:from>
    <xdr:to>
      <xdr:col>73</xdr:col>
      <xdr:colOff>44450</xdr:colOff>
      <xdr:row>85</xdr:row>
      <xdr:rowOff>65314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53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75491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305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32657</xdr:rowOff>
    </xdr:from>
    <xdr:to>
      <xdr:col>68</xdr:col>
      <xdr:colOff>203200</xdr:colOff>
      <xdr:row>85</xdr:row>
      <xdr:rowOff>134257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60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144434</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37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15421</xdr:rowOff>
    </xdr:from>
    <xdr:to>
      <xdr:col>64</xdr:col>
      <xdr:colOff>152400</xdr:colOff>
      <xdr:row>85</xdr:row>
      <xdr:rowOff>117021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127198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357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mn-ea"/>
              <a:ea typeface="+mn-ea"/>
            </a:rPr>
            <a:t>　市の面積が広大で，人口密度も小さく，支所及び直営の保育所を多く配置していることなどが，類似団体内平均値を上回っている要因と考えられる。</a:t>
          </a:r>
        </a:p>
        <a:p>
          <a:r>
            <a:rPr kumimoji="1" lang="ja-JP" altLang="en-US" sz="1300">
              <a:latin typeface="+mn-ea"/>
              <a:ea typeface="+mn-ea"/>
            </a:rPr>
            <a:t>　引き続き定員管理計画に基づいた職員数の適正化を図る中で，業務量や有事の際の体制等を考慮し，行政サービスの維持・向上をめざすとともに，年齢構成の適正化を重点とした取組を行う。</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45538</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43490"/>
          <a:ext cx="0" cy="13891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17615</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504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45538</xdr:rowOff>
    </xdr:from>
    <xdr:to>
      <xdr:col>81</xdr:col>
      <xdr:colOff>133350</xdr:colOff>
      <xdr:row>67</xdr:row>
      <xdr:rowOff>45538</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32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69729</xdr:rowOff>
    </xdr:from>
    <xdr:to>
      <xdr:col>81</xdr:col>
      <xdr:colOff>44450</xdr:colOff>
      <xdr:row>62</xdr:row>
      <xdr:rowOff>73176</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6179800" y="10699629"/>
          <a:ext cx="8382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119578</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065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103051</xdr:rowOff>
    </xdr:from>
    <xdr:to>
      <xdr:col>81</xdr:col>
      <xdr:colOff>95250</xdr:colOff>
      <xdr:row>62</xdr:row>
      <xdr:rowOff>33201</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36406</xdr:rowOff>
    </xdr:from>
    <xdr:to>
      <xdr:col>77</xdr:col>
      <xdr:colOff>44450</xdr:colOff>
      <xdr:row>62</xdr:row>
      <xdr:rowOff>73176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666306"/>
          <a:ext cx="889000" cy="36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89263</xdr:rowOff>
    </xdr:from>
    <xdr:to>
      <xdr:col>77</xdr:col>
      <xdr:colOff>95250</xdr:colOff>
      <xdr:row>62</xdr:row>
      <xdr:rowOff>19413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47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29590</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3165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16873</xdr:rowOff>
    </xdr:from>
    <xdr:to>
      <xdr:col>72</xdr:col>
      <xdr:colOff>203200</xdr:colOff>
      <xdr:row>62</xdr:row>
      <xdr:rowOff>36406</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646773"/>
          <a:ext cx="889000" cy="19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75474</xdr:rowOff>
    </xdr:from>
    <xdr:to>
      <xdr:col>73</xdr:col>
      <xdr:colOff>44450</xdr:colOff>
      <xdr:row>62</xdr:row>
      <xdr:rowOff>5624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33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15801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302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171087</xdr:rowOff>
    </xdr:from>
    <xdr:to>
      <xdr:col>68</xdr:col>
      <xdr:colOff>152400</xdr:colOff>
      <xdr:row>62</xdr:row>
      <xdr:rowOff>16873</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62953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65133</xdr:rowOff>
    </xdr:from>
    <xdr:to>
      <xdr:col>68</xdr:col>
      <xdr:colOff>203200</xdr:colOff>
      <xdr:row>61</xdr:row>
      <xdr:rowOff>166733</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2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5460</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292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21469</xdr:rowOff>
    </xdr:from>
    <xdr:to>
      <xdr:col>64</xdr:col>
      <xdr:colOff>152400</xdr:colOff>
      <xdr:row>61</xdr:row>
      <xdr:rowOff>123069</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133246</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248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18929</xdr:rowOff>
    </xdr:from>
    <xdr:to>
      <xdr:col>81</xdr:col>
      <xdr:colOff>95250</xdr:colOff>
      <xdr:row>62</xdr:row>
      <xdr:rowOff>120529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648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162456</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620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22376</xdr:rowOff>
    </xdr:from>
    <xdr:to>
      <xdr:col>77</xdr:col>
      <xdr:colOff>95250</xdr:colOff>
      <xdr:row>62</xdr:row>
      <xdr:rowOff>123976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65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108753</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738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157056</xdr:rowOff>
    </xdr:from>
    <xdr:to>
      <xdr:col>73</xdr:col>
      <xdr:colOff>44450</xdr:colOff>
      <xdr:row>62</xdr:row>
      <xdr:rowOff>87206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61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71983</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701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137523</xdr:rowOff>
    </xdr:from>
    <xdr:to>
      <xdr:col>68</xdr:col>
      <xdr:colOff>203200</xdr:colOff>
      <xdr:row>62</xdr:row>
      <xdr:rowOff>67673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595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52450</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682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120287</xdr:rowOff>
    </xdr:from>
    <xdr:to>
      <xdr:col>64</xdr:col>
      <xdr:colOff>152400</xdr:colOff>
      <xdr:row>62</xdr:row>
      <xdr:rowOff>50437</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578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35214</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665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　前年度と比較して</a:t>
          </a:r>
          <a:r>
            <a:rPr kumimoji="1" lang="en-US" altLang="ja-JP" sz="1050">
              <a:solidFill>
                <a:schemeClr val="dk1"/>
              </a:solidFill>
              <a:effectLst/>
              <a:latin typeface="+mn-lt"/>
              <a:ea typeface="+mn-ea"/>
              <a:cs typeface="+mn-cs"/>
            </a:rPr>
            <a:t>0.1</a:t>
          </a:r>
          <a:r>
            <a:rPr kumimoji="1" lang="ja-JP" altLang="ja-JP" sz="1050">
              <a:solidFill>
                <a:schemeClr val="dk1"/>
              </a:solidFill>
              <a:effectLst/>
              <a:latin typeface="+mn-lt"/>
              <a:ea typeface="+mn-ea"/>
              <a:cs typeface="+mn-cs"/>
            </a:rPr>
            <a:t>ポイント</a:t>
          </a:r>
          <a:r>
            <a:rPr kumimoji="1" lang="ja-JP" altLang="en-US" sz="1050">
              <a:solidFill>
                <a:schemeClr val="dk1"/>
              </a:solidFill>
              <a:effectLst/>
              <a:latin typeface="+mn-lt"/>
              <a:ea typeface="+mn-ea"/>
              <a:cs typeface="+mn-cs"/>
            </a:rPr>
            <a:t>改善し</a:t>
          </a:r>
          <a:r>
            <a:rPr kumimoji="1" lang="en-US" altLang="ja-JP" sz="1050">
              <a:solidFill>
                <a:schemeClr val="dk1"/>
              </a:solidFill>
              <a:effectLst/>
              <a:latin typeface="+mn-lt"/>
              <a:ea typeface="+mn-ea"/>
              <a:cs typeface="+mn-cs"/>
            </a:rPr>
            <a:t>,</a:t>
          </a:r>
          <a:r>
            <a:rPr kumimoji="1" lang="ja-JP" altLang="ja-JP" sz="1050">
              <a:solidFill>
                <a:schemeClr val="dk1"/>
              </a:solidFill>
              <a:effectLst/>
              <a:latin typeface="+mn-lt"/>
              <a:ea typeface="+mn-ea"/>
              <a:cs typeface="+mn-cs"/>
            </a:rPr>
            <a:t>類似団体内平均値と比較すると</a:t>
          </a:r>
          <a:r>
            <a:rPr kumimoji="1" lang="en-US" altLang="ja-JP" sz="1050">
              <a:solidFill>
                <a:schemeClr val="dk1"/>
              </a:solidFill>
              <a:effectLst/>
              <a:latin typeface="+mn-lt"/>
              <a:ea typeface="+mn-ea"/>
              <a:cs typeface="+mn-cs"/>
            </a:rPr>
            <a:t>1.4</a:t>
          </a:r>
          <a:r>
            <a:rPr kumimoji="1" lang="ja-JP" altLang="ja-JP" sz="1050">
              <a:solidFill>
                <a:schemeClr val="dk1"/>
              </a:solidFill>
              <a:effectLst/>
              <a:latin typeface="+mn-lt"/>
              <a:ea typeface="+mn-ea"/>
              <a:cs typeface="+mn-cs"/>
            </a:rPr>
            <a:t>ポイント下回っている。</a:t>
          </a:r>
          <a:endParaRPr lang="ja-JP" altLang="ja-JP" sz="1050">
            <a:effectLst/>
          </a:endParaRPr>
        </a:p>
        <a:p>
          <a:r>
            <a:rPr kumimoji="1" lang="ja-JP" altLang="ja-JP" sz="1050">
              <a:solidFill>
                <a:schemeClr val="dk1"/>
              </a:solidFill>
              <a:effectLst/>
              <a:latin typeface="+mn-lt"/>
              <a:ea typeface="+mn-ea"/>
              <a:cs typeface="+mn-cs"/>
            </a:rPr>
            <a:t>　積極的な繰上償還等の実施や新規地方債発行額を償還元金以内に制限するなど地方債残高の削減を図っていることや，過疎対策事業債など交付税措置のある有利な起債を借入していることによ</a:t>
          </a:r>
          <a:r>
            <a:rPr kumimoji="1" lang="ja-JP" altLang="en-US" sz="1050">
              <a:solidFill>
                <a:schemeClr val="dk1"/>
              </a:solidFill>
              <a:effectLst/>
              <a:latin typeface="+mn-lt"/>
              <a:ea typeface="+mn-ea"/>
              <a:cs typeface="+mn-cs"/>
            </a:rPr>
            <a:t>るものである</a:t>
          </a:r>
          <a:endParaRPr kumimoji="1" lang="en-US" altLang="ja-JP" sz="1050">
            <a:solidFill>
              <a:schemeClr val="dk1"/>
            </a:solidFill>
            <a:effectLst/>
            <a:latin typeface="+mn-lt"/>
            <a:ea typeface="+mn-ea"/>
            <a:cs typeface="+mn-cs"/>
          </a:endParaRPr>
        </a:p>
        <a:p>
          <a:r>
            <a:rPr kumimoji="1" lang="ja-JP" altLang="ja-JP" sz="1050">
              <a:solidFill>
                <a:schemeClr val="dk1"/>
              </a:solidFill>
              <a:effectLst/>
              <a:latin typeface="+mn-lt"/>
              <a:ea typeface="+mn-ea"/>
              <a:cs typeface="+mn-cs"/>
            </a:rPr>
            <a:t>　今後，施設の老朽化や耐震化への対応，道路・橋梁などのインフラ資産の整備更新など普通建設事業費の増加が見込まれることから，必要性や緊急性などを勘案し事業を精査し，地方債の新規発行額の抑制に努める。</a:t>
          </a:r>
          <a:endParaRPr lang="ja-JP" altLang="ja-JP" sz="1050">
            <a:effectLst/>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33867</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140450"/>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5944</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2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33867</xdr:rowOff>
    </xdr:from>
    <xdr:to>
      <xdr:col>81</xdr:col>
      <xdr:colOff>133350</xdr:colOff>
      <xdr:row>45</xdr:row>
      <xdr:rowOff>33867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49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57150</xdr:rowOff>
    </xdr:from>
    <xdr:to>
      <xdr:col>81</xdr:col>
      <xdr:colOff>44450</xdr:colOff>
      <xdr:row>39</xdr:row>
      <xdr:rowOff>70555</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6743700"/>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166105</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526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22578</xdr:rowOff>
    </xdr:from>
    <xdr:to>
      <xdr:col>81</xdr:col>
      <xdr:colOff>95250</xdr:colOff>
      <xdr:row>40</xdr:row>
      <xdr:rowOff>124178</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30339</xdr:rowOff>
    </xdr:from>
    <xdr:to>
      <xdr:col>77</xdr:col>
      <xdr:colOff>44450</xdr:colOff>
      <xdr:row>39</xdr:row>
      <xdr:rowOff>70555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716889"/>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153811</xdr:rowOff>
    </xdr:from>
    <xdr:to>
      <xdr:col>77</xdr:col>
      <xdr:colOff>95250</xdr:colOff>
      <xdr:row>40</xdr:row>
      <xdr:rowOff>83961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68738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26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161572</xdr:rowOff>
    </xdr:from>
    <xdr:to>
      <xdr:col>72</xdr:col>
      <xdr:colOff>203200</xdr:colOff>
      <xdr:row>39</xdr:row>
      <xdr:rowOff>30339</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676672"/>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113595</xdr:rowOff>
    </xdr:from>
    <xdr:to>
      <xdr:col>73</xdr:col>
      <xdr:colOff>44450</xdr:colOff>
      <xdr:row>40</xdr:row>
      <xdr:rowOff>43745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28522</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88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121355</xdr:rowOff>
    </xdr:from>
    <xdr:to>
      <xdr:col>68</xdr:col>
      <xdr:colOff>152400</xdr:colOff>
      <xdr:row>38</xdr:row>
      <xdr:rowOff>161572</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63645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113595</xdr:rowOff>
    </xdr:from>
    <xdr:to>
      <xdr:col>68</xdr:col>
      <xdr:colOff>203200</xdr:colOff>
      <xdr:row>40</xdr:row>
      <xdr:rowOff>43745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28522</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88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46567</xdr:rowOff>
    </xdr:from>
    <xdr:to>
      <xdr:col>64</xdr:col>
      <xdr:colOff>152400</xdr:colOff>
      <xdr:row>39</xdr:row>
      <xdr:rowOff>148167</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132944</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819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6350</xdr:rowOff>
    </xdr:from>
    <xdr:to>
      <xdr:col>81</xdr:col>
      <xdr:colOff>95250</xdr:colOff>
      <xdr:row>39</xdr:row>
      <xdr:rowOff>107950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22877</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53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19755</xdr:rowOff>
    </xdr:from>
    <xdr:to>
      <xdr:col>77</xdr:col>
      <xdr:colOff>95250</xdr:colOff>
      <xdr:row>39</xdr:row>
      <xdr:rowOff>121355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70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131532</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4751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150989</xdr:rowOff>
    </xdr:from>
    <xdr:to>
      <xdr:col>73</xdr:col>
      <xdr:colOff>44450</xdr:colOff>
      <xdr:row>39</xdr:row>
      <xdr:rowOff>81139</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66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91316</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434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110772</xdr:rowOff>
    </xdr:from>
    <xdr:to>
      <xdr:col>68</xdr:col>
      <xdr:colOff>203200</xdr:colOff>
      <xdr:row>39</xdr:row>
      <xdr:rowOff>40922</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62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51099</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394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70555</xdr:rowOff>
    </xdr:from>
    <xdr:to>
      <xdr:col>64</xdr:col>
      <xdr:colOff>152400</xdr:colOff>
      <xdr:row>39</xdr:row>
      <xdr:rowOff>705</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58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10882</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354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近年の臨時財政対策債の借入額が減少した結果，起債残高に占める交付税措置率が下がったことに</a:t>
          </a:r>
          <a:r>
            <a:rPr kumimoji="1" lang="ja-JP" altLang="ja-JP" sz="1100">
              <a:solidFill>
                <a:schemeClr val="dk1"/>
              </a:solidFill>
              <a:effectLst/>
              <a:latin typeface="+mn-lt"/>
              <a:ea typeface="+mn-ea"/>
              <a:cs typeface="+mn-cs"/>
            </a:rPr>
            <a:t>より前年度と比較して</a:t>
          </a:r>
          <a:r>
            <a:rPr kumimoji="1" lang="en-US" altLang="ja-JP" sz="1100">
              <a:solidFill>
                <a:schemeClr val="dk1"/>
              </a:solidFill>
              <a:effectLst/>
              <a:latin typeface="+mn-lt"/>
              <a:ea typeface="+mn-ea"/>
              <a:cs typeface="+mn-cs"/>
            </a:rPr>
            <a:t>3.7</a:t>
          </a:r>
          <a:r>
            <a:rPr kumimoji="1" lang="ja-JP" altLang="ja-JP" sz="1100">
              <a:solidFill>
                <a:schemeClr val="dk1"/>
              </a:solidFill>
              <a:effectLst/>
              <a:latin typeface="+mn-lt"/>
              <a:ea typeface="+mn-ea"/>
              <a:cs typeface="+mn-cs"/>
            </a:rPr>
            <a:t>ポイントの上昇となった。</a:t>
          </a:r>
          <a:endParaRPr lang="ja-JP" altLang="ja-JP" sz="1400">
            <a:effectLst/>
          </a:endParaRPr>
        </a:p>
        <a:p>
          <a:r>
            <a:rPr kumimoji="1" lang="ja-JP" altLang="ja-JP" sz="1100">
              <a:solidFill>
                <a:schemeClr val="dk1"/>
              </a:solidFill>
              <a:effectLst/>
              <a:latin typeface="+mn-lt"/>
              <a:ea typeface="+mn-ea"/>
              <a:cs typeface="+mn-cs"/>
            </a:rPr>
            <a:t>　今後も継続して繰上償還等の実施や新規地方債発行額を償還元金以内に制限するなど地方債残高の減少を図り，財政の健全化に努める。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164919</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236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136996</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08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164919</xdr:rowOff>
    </xdr:from>
    <xdr:to>
      <xdr:col>81</xdr:col>
      <xdr:colOff>133350</xdr:colOff>
      <xdr:row>22</xdr:row>
      <xdr:rowOff>164919</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36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106862</xdr:rowOff>
    </xdr:from>
    <xdr:to>
      <xdr:col>81</xdr:col>
      <xdr:colOff>44450</xdr:colOff>
      <xdr:row>15</xdr:row>
      <xdr:rowOff>149376</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179800" y="2678612"/>
          <a:ext cx="838200" cy="4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162698</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2200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146171</xdr:rowOff>
    </xdr:from>
    <xdr:to>
      <xdr:col>81</xdr:col>
      <xdr:colOff>95250</xdr:colOff>
      <xdr:row>14</xdr:row>
      <xdr:rowOff>76321</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375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5745</xdr:rowOff>
    </xdr:from>
    <xdr:to>
      <xdr:col>77</xdr:col>
      <xdr:colOff>44450</xdr:colOff>
      <xdr:row>15</xdr:row>
      <xdr:rowOff>106862</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5290800" y="2577495"/>
          <a:ext cx="889000" cy="101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38160</xdr:rowOff>
    </xdr:from>
    <xdr:to>
      <xdr:col>77</xdr:col>
      <xdr:colOff>95250</xdr:colOff>
      <xdr:row>13</xdr:row>
      <xdr:rowOff>139760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149937</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5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5745</xdr:rowOff>
    </xdr:from>
    <xdr:to>
      <xdr:col>72</xdr:col>
      <xdr:colOff>203200</xdr:colOff>
      <xdr:row>15</xdr:row>
      <xdr:rowOff>87328</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4401800" y="2577495"/>
          <a:ext cx="889000" cy="81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79526</xdr:rowOff>
    </xdr:from>
    <xdr:to>
      <xdr:col>73</xdr:col>
      <xdr:colOff>44450</xdr:colOff>
      <xdr:row>14</xdr:row>
      <xdr:rowOff>9676</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30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19853</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07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87328</xdr:rowOff>
    </xdr:from>
    <xdr:to>
      <xdr:col>68</xdr:col>
      <xdr:colOff>152400</xdr:colOff>
      <xdr:row>16</xdr:row>
      <xdr:rowOff>75595</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3512800" y="2659078"/>
          <a:ext cx="889000" cy="15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80433</xdr:rowOff>
    </xdr:from>
    <xdr:to>
      <xdr:col>68</xdr:col>
      <xdr:colOff>203200</xdr:colOff>
      <xdr:row>15</xdr:row>
      <xdr:rowOff>10583</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48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20760</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24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10100</xdr:rowOff>
    </xdr:from>
    <xdr:to>
      <xdr:col>64</xdr:col>
      <xdr:colOff>152400</xdr:colOff>
      <xdr:row>15</xdr:row>
      <xdr:rowOff>111700</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581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121877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35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98576</xdr:rowOff>
    </xdr:from>
    <xdr:to>
      <xdr:col>81</xdr:col>
      <xdr:colOff>95250</xdr:colOff>
      <xdr:row>16</xdr:row>
      <xdr:rowOff>28726</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2670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70653</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2642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56062</xdr:rowOff>
    </xdr:from>
    <xdr:to>
      <xdr:col>77</xdr:col>
      <xdr:colOff>95250</xdr:colOff>
      <xdr:row>15</xdr:row>
      <xdr:rowOff>157662</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2627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142439</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27141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126395</xdr:rowOff>
    </xdr:from>
    <xdr:to>
      <xdr:col>73</xdr:col>
      <xdr:colOff>44450</xdr:colOff>
      <xdr:row>15</xdr:row>
      <xdr:rowOff>56545</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252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41322</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2613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36528</xdr:rowOff>
    </xdr:from>
    <xdr:to>
      <xdr:col>68</xdr:col>
      <xdr:colOff>203200</xdr:colOff>
      <xdr:row>15</xdr:row>
      <xdr:rowOff>138128</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2608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122905</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2694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24795</xdr:rowOff>
    </xdr:from>
    <xdr:to>
      <xdr:col>64</xdr:col>
      <xdr:colOff>152400</xdr:colOff>
      <xdr:row>16</xdr:row>
      <xdr:rowOff>126395</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276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111172</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2854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広島県三次市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47,904
47,037
778.18
41,197,309
40,060,196
800,650
22,504,584
43,768,559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35.5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市の面積が広大で，人口密度も小さく，支所及び直営の保育所を多く配置していることから，類似団体と比較して職員数が多いものの，経常収支比率に占める人件費比率は類似団体内平均値を継続して下回っている。これは，これまで定員管理計画に沿った職員数の抑制を図った結果であり，今後もこの水準の維持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153670</xdr:rowOff>
    </xdr:from>
    <xdr:to>
      <xdr:col>24</xdr:col>
      <xdr:colOff>25400</xdr:colOff>
      <xdr:row>40</xdr:row>
      <xdr:rowOff>104140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11520"/>
          <a:ext cx="0" cy="1150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76217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104140</xdr:rowOff>
    </xdr:from>
    <xdr:to>
      <xdr:col>24</xdr:col>
      <xdr:colOff>114300</xdr:colOff>
      <xdr:row>40</xdr:row>
      <xdr:rowOff>104140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6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68597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54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153670</xdr:rowOff>
    </xdr:from>
    <xdr:to>
      <xdr:col>24</xdr:col>
      <xdr:colOff>114300</xdr:colOff>
      <xdr:row>33</xdr:row>
      <xdr:rowOff>153670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11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54610</xdr:rowOff>
    </xdr:from>
    <xdr:to>
      <xdr:col>24</xdr:col>
      <xdr:colOff>25400</xdr:colOff>
      <xdr:row>35</xdr:row>
      <xdr:rowOff>123190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5536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6367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50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34290</xdr:rowOff>
    </xdr:from>
    <xdr:to>
      <xdr:col>24</xdr:col>
      <xdr:colOff>76200</xdr:colOff>
      <xdr:row>37</xdr:row>
      <xdr:rowOff>135890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54610</xdr:rowOff>
    </xdr:from>
    <xdr:to>
      <xdr:col>19</xdr:col>
      <xdr:colOff>187325</xdr:colOff>
      <xdr:row>35</xdr:row>
      <xdr:rowOff>168910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05536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106680</xdr:rowOff>
    </xdr:from>
    <xdr:to>
      <xdr:col>20</xdr:col>
      <xdr:colOff>38100</xdr:colOff>
      <xdr:row>37</xdr:row>
      <xdr:rowOff>36830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21607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6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130810</xdr:rowOff>
    </xdr:from>
    <xdr:to>
      <xdr:col>15</xdr:col>
      <xdr:colOff>98425</xdr:colOff>
      <xdr:row>35</xdr:row>
      <xdr:rowOff>168910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315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29227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130810</xdr:rowOff>
    </xdr:from>
    <xdr:to>
      <xdr:col>11</xdr:col>
      <xdr:colOff>9525</xdr:colOff>
      <xdr:row>36</xdr:row>
      <xdr:rowOff>58420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3156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60960</xdr:rowOff>
    </xdr:from>
    <xdr:to>
      <xdr:col>11</xdr:col>
      <xdr:colOff>60325</xdr:colOff>
      <xdr:row>36</xdr:row>
      <xdr:rowOff>162560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147337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1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26670</xdr:rowOff>
    </xdr:from>
    <xdr:to>
      <xdr:col>6</xdr:col>
      <xdr:colOff>171450</xdr:colOff>
      <xdr:row>37</xdr:row>
      <xdr:rowOff>128270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113047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5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72390</xdr:rowOff>
    </xdr:from>
    <xdr:to>
      <xdr:col>24</xdr:col>
      <xdr:colOff>76200</xdr:colOff>
      <xdr:row>36</xdr:row>
      <xdr:rowOff>2540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88917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1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3810</xdr:rowOff>
    </xdr:from>
    <xdr:to>
      <xdr:col>20</xdr:col>
      <xdr:colOff>38100</xdr:colOff>
      <xdr:row>35</xdr:row>
      <xdr:rowOff>105410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0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115587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773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118110</xdr:rowOff>
    </xdr:from>
    <xdr:to>
      <xdr:col>15</xdr:col>
      <xdr:colOff>149225</xdr:colOff>
      <xdr:row>36</xdr:row>
      <xdr:rowOff>48260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1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58437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8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80010</xdr:rowOff>
    </xdr:from>
    <xdr:to>
      <xdr:col>11</xdr:col>
      <xdr:colOff>60325</xdr:colOff>
      <xdr:row>36</xdr:row>
      <xdr:rowOff>10160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8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20337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4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7620</xdr:rowOff>
    </xdr:from>
    <xdr:to>
      <xdr:col>6</xdr:col>
      <xdr:colOff>171450</xdr:colOff>
      <xdr:row>36</xdr:row>
      <xdr:rowOff>109220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119397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前年度数値と比較し</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ポイント増加し，類似団体内平均値を</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ポイント上回っている。これは，全国的な物価の高騰により，光熱水費や施設管理等をはじめとする委託料の増加が要因である。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19050</xdr:rowOff>
    </xdr:from>
    <xdr:to>
      <xdr:col>82</xdr:col>
      <xdr:colOff>107950</xdr:colOff>
      <xdr:row>21</xdr:row>
      <xdr:rowOff>95250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47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67327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6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95250</xdr:rowOff>
    </xdr:from>
    <xdr:to>
      <xdr:col>82</xdr:col>
      <xdr:colOff>196850</xdr:colOff>
      <xdr:row>21</xdr:row>
      <xdr:rowOff>95250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9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105427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9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19050</xdr:rowOff>
    </xdr:from>
    <xdr:to>
      <xdr:col>82</xdr:col>
      <xdr:colOff>196850</xdr:colOff>
      <xdr:row>13</xdr:row>
      <xdr:rowOff>19050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4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31750</xdr:rowOff>
    </xdr:from>
    <xdr:to>
      <xdr:col>82</xdr:col>
      <xdr:colOff>107950</xdr:colOff>
      <xdr:row>19</xdr:row>
      <xdr:rowOff>69850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2893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35577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78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152400</xdr:rowOff>
    </xdr:from>
    <xdr:to>
      <xdr:col>78</xdr:col>
      <xdr:colOff>69850</xdr:colOff>
      <xdr:row>19</xdr:row>
      <xdr:rowOff>31750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2385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152400</xdr:rowOff>
    </xdr:from>
    <xdr:to>
      <xdr:col>78</xdr:col>
      <xdr:colOff>120650</xdr:colOff>
      <xdr:row>17</xdr:row>
      <xdr:rowOff>82550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92727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64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12700</xdr:rowOff>
    </xdr:from>
    <xdr:to>
      <xdr:col>73</xdr:col>
      <xdr:colOff>180975</xdr:colOff>
      <xdr:row>18</xdr:row>
      <xdr:rowOff>152400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0988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114300</xdr:rowOff>
    </xdr:from>
    <xdr:to>
      <xdr:col>74</xdr:col>
      <xdr:colOff>31750</xdr:colOff>
      <xdr:row>17</xdr:row>
      <xdr:rowOff>44450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54627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12700</xdr:rowOff>
    </xdr:from>
    <xdr:to>
      <xdr:col>69</xdr:col>
      <xdr:colOff>92075</xdr:colOff>
      <xdr:row>19</xdr:row>
      <xdr:rowOff>107950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309880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120650</xdr:rowOff>
    </xdr:from>
    <xdr:to>
      <xdr:col>69</xdr:col>
      <xdr:colOff>142875</xdr:colOff>
      <xdr:row>16</xdr:row>
      <xdr:rowOff>50800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60977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46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12700</xdr:rowOff>
    </xdr:from>
    <xdr:to>
      <xdr:col>65</xdr:col>
      <xdr:colOff>53975</xdr:colOff>
      <xdr:row>16</xdr:row>
      <xdr:rowOff>114300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124477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5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19050</xdr:rowOff>
    </xdr:from>
    <xdr:to>
      <xdr:col>82</xdr:col>
      <xdr:colOff>158750</xdr:colOff>
      <xdr:row>19</xdr:row>
      <xdr:rowOff>120650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27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162577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24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152400</xdr:rowOff>
    </xdr:from>
    <xdr:to>
      <xdr:col>78</xdr:col>
      <xdr:colOff>120650</xdr:colOff>
      <xdr:row>19</xdr:row>
      <xdr:rowOff>82550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23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67327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32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101600</xdr:rowOff>
    </xdr:from>
    <xdr:to>
      <xdr:col>74</xdr:col>
      <xdr:colOff>31750</xdr:colOff>
      <xdr:row>19</xdr:row>
      <xdr:rowOff>31750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18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16527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133350</xdr:rowOff>
    </xdr:from>
    <xdr:to>
      <xdr:col>69</xdr:col>
      <xdr:colOff>142875</xdr:colOff>
      <xdr:row>18</xdr:row>
      <xdr:rowOff>63500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04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48277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13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19</xdr:row>
      <xdr:rowOff>57150</xdr:rowOff>
    </xdr:from>
    <xdr:to>
      <xdr:col>65</xdr:col>
      <xdr:colOff>53975</xdr:colOff>
      <xdr:row>19</xdr:row>
      <xdr:rowOff>158750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31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143527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40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前年度数値と比較し</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ポイント増加したものの，類似団体内平均値を</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ポイント下回っている。引き続き扶助費における資格審査等の適正化に努めるとともに各種手当等の適正事務を適正に努める。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78994</xdr:rowOff>
    </xdr:from>
    <xdr:to>
      <xdr:col>24</xdr:col>
      <xdr:colOff>25400</xdr:colOff>
      <xdr:row>61</xdr:row>
      <xdr:rowOff>124714</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65844"/>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96791</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55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124714</xdr:rowOff>
    </xdr:from>
    <xdr:to>
      <xdr:col>24</xdr:col>
      <xdr:colOff>114300</xdr:colOff>
      <xdr:row>61</xdr:row>
      <xdr:rowOff>124714</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583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165371</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909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78994</xdr:rowOff>
    </xdr:from>
    <xdr:to>
      <xdr:col>24</xdr:col>
      <xdr:colOff>114300</xdr:colOff>
      <xdr:row>53</xdr:row>
      <xdr:rowOff>78994</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6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37846</xdr:rowOff>
    </xdr:from>
    <xdr:to>
      <xdr:col>24</xdr:col>
      <xdr:colOff>25400</xdr:colOff>
      <xdr:row>55</xdr:row>
      <xdr:rowOff>74422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467596"/>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96283</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526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124206</xdr:rowOff>
    </xdr:from>
    <xdr:to>
      <xdr:col>24</xdr:col>
      <xdr:colOff>76200</xdr:colOff>
      <xdr:row>56</xdr:row>
      <xdr:rowOff>54356</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10414</xdr:rowOff>
    </xdr:from>
    <xdr:to>
      <xdr:col>19</xdr:col>
      <xdr:colOff>187325</xdr:colOff>
      <xdr:row>55</xdr:row>
      <xdr:rowOff>37846</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44016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96774</xdr:rowOff>
    </xdr:from>
    <xdr:to>
      <xdr:col>20</xdr:col>
      <xdr:colOff>38100</xdr:colOff>
      <xdr:row>56</xdr:row>
      <xdr:rowOff>26924</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52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11701</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6129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10414</xdr:rowOff>
    </xdr:from>
    <xdr:to>
      <xdr:col>15</xdr:col>
      <xdr:colOff>98425</xdr:colOff>
      <xdr:row>55</xdr:row>
      <xdr:rowOff>19558</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44016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35560</xdr:rowOff>
    </xdr:from>
    <xdr:to>
      <xdr:col>11</xdr:col>
      <xdr:colOff>9525</xdr:colOff>
      <xdr:row>55</xdr:row>
      <xdr:rowOff>19558</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293860"/>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51054</xdr:rowOff>
    </xdr:from>
    <xdr:to>
      <xdr:col>11</xdr:col>
      <xdr:colOff>60325</xdr:colOff>
      <xdr:row>55</xdr:row>
      <xdr:rowOff>152654</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480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137431</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567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151638</xdr:rowOff>
    </xdr:from>
    <xdr:to>
      <xdr:col>6</xdr:col>
      <xdr:colOff>171450</xdr:colOff>
      <xdr:row>56</xdr:row>
      <xdr:rowOff>81788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581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66565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66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23622</xdr:rowOff>
    </xdr:from>
    <xdr:to>
      <xdr:col>24</xdr:col>
      <xdr:colOff>76200</xdr:colOff>
      <xdr:row>55</xdr:row>
      <xdr:rowOff>125222</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453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40149</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29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158496</xdr:rowOff>
    </xdr:from>
    <xdr:to>
      <xdr:col>20</xdr:col>
      <xdr:colOff>38100</xdr:colOff>
      <xdr:row>55</xdr:row>
      <xdr:rowOff>88646</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416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98823</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1856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131064</xdr:rowOff>
    </xdr:from>
    <xdr:to>
      <xdr:col>15</xdr:col>
      <xdr:colOff>149225</xdr:colOff>
      <xdr:row>55</xdr:row>
      <xdr:rowOff>61214</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389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71391</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158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140208</xdr:rowOff>
    </xdr:from>
    <xdr:to>
      <xdr:col>11</xdr:col>
      <xdr:colOff>60325</xdr:colOff>
      <xdr:row>55</xdr:row>
      <xdr:rowOff>70358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398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80535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167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156210</xdr:rowOff>
    </xdr:from>
    <xdr:to>
      <xdr:col>6</xdr:col>
      <xdr:colOff>171450</xdr:colOff>
      <xdr:row>54</xdr:row>
      <xdr:rowOff>86360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24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96537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01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mn-ea"/>
              <a:ea typeface="+mn-ea"/>
            </a:rPr>
            <a:t>　</a:t>
          </a:r>
          <a:r>
            <a:rPr kumimoji="1" lang="ja-JP" altLang="en-US" sz="1200">
              <a:latin typeface="+mn-ea"/>
              <a:ea typeface="+mn-ea"/>
            </a:rPr>
            <a:t>前年度数値と比較し</a:t>
          </a:r>
          <a:r>
            <a:rPr kumimoji="1" lang="en-US" altLang="ja-JP" sz="1200">
              <a:latin typeface="+mn-ea"/>
              <a:ea typeface="+mn-ea"/>
            </a:rPr>
            <a:t>0.2</a:t>
          </a:r>
          <a:r>
            <a:rPr kumimoji="1" lang="ja-JP" altLang="en-US" sz="1200">
              <a:latin typeface="+mn-ea"/>
              <a:ea typeface="+mn-ea"/>
            </a:rPr>
            <a:t>ポイント減少し，類似団体内平均値を</a:t>
          </a:r>
          <a:r>
            <a:rPr kumimoji="1" lang="en-US" altLang="ja-JP" sz="1200">
              <a:latin typeface="+mn-ea"/>
              <a:ea typeface="+mn-ea"/>
            </a:rPr>
            <a:t>1.0</a:t>
          </a:r>
          <a:r>
            <a:rPr kumimoji="1" lang="ja-JP" altLang="en-US" sz="1200">
              <a:latin typeface="+mn-ea"/>
              <a:ea typeface="+mn-ea"/>
            </a:rPr>
            <a:t>ポイント下回っている。数値は減少傾向にあるものの，</a:t>
          </a:r>
          <a:r>
            <a:rPr kumimoji="1" lang="en-US" altLang="ja-JP" sz="1200">
              <a:latin typeface="+mn-ea"/>
              <a:ea typeface="+mn-ea"/>
            </a:rPr>
            <a:t>8</a:t>
          </a:r>
          <a:r>
            <a:rPr kumimoji="1" lang="ja-JP" altLang="en-US" sz="1200">
              <a:latin typeface="+mn-ea"/>
              <a:ea typeface="+mn-ea"/>
            </a:rPr>
            <a:t>市町村が合併したため依然として保有する施設が多いことに加え，県道の権限移譲を受け入れていることにより維持補修費が多額となっている。今後とも公共施設等総合管理計画に基づき，公共施設の適正管理を進めていく。</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69850</xdr:rowOff>
    </xdr:from>
    <xdr:to>
      <xdr:col>82</xdr:col>
      <xdr:colOff>107950</xdr:colOff>
      <xdr:row>60</xdr:row>
      <xdr:rowOff>88900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8985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72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69850</xdr:rowOff>
    </xdr:from>
    <xdr:to>
      <xdr:col>82</xdr:col>
      <xdr:colOff>196850</xdr:colOff>
      <xdr:row>52</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8985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88900</xdr:rowOff>
    </xdr:from>
    <xdr:to>
      <xdr:col>82</xdr:col>
      <xdr:colOff>107950</xdr:colOff>
      <xdr:row>55</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5671800" y="95186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29227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630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57150</xdr:rowOff>
    </xdr:from>
    <xdr:to>
      <xdr:col>82</xdr:col>
      <xdr:colOff>158750</xdr:colOff>
      <xdr:row>56</xdr:row>
      <xdr:rowOff>158750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50800</xdr:rowOff>
    </xdr:from>
    <xdr:to>
      <xdr:col>78</xdr:col>
      <xdr:colOff>69850</xdr:colOff>
      <xdr:row>55</xdr:row>
      <xdr:rowOff>127000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94805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76200</xdr:rowOff>
    </xdr:from>
    <xdr:to>
      <xdr:col>78</xdr:col>
      <xdr:colOff>120650</xdr:colOff>
      <xdr:row>57</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162577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76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165100</xdr:rowOff>
    </xdr:from>
    <xdr:to>
      <xdr:col>73</xdr:col>
      <xdr:colOff>180975</xdr:colOff>
      <xdr:row>55</xdr:row>
      <xdr:rowOff>50800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94234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19050</xdr:rowOff>
    </xdr:from>
    <xdr:to>
      <xdr:col>74</xdr:col>
      <xdr:colOff>31750</xdr:colOff>
      <xdr:row>56</xdr:row>
      <xdr:rowOff>120650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105427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165100</xdr:rowOff>
    </xdr:from>
    <xdr:to>
      <xdr:col>69</xdr:col>
      <xdr:colOff>92075</xdr:colOff>
      <xdr:row>55</xdr:row>
      <xdr:rowOff>88900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94234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133350</xdr:rowOff>
    </xdr:from>
    <xdr:to>
      <xdr:col>69</xdr:col>
      <xdr:colOff>142875</xdr:colOff>
      <xdr:row>56</xdr:row>
      <xdr:rowOff>63500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48277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19050</xdr:rowOff>
    </xdr:from>
    <xdr:to>
      <xdr:col>65</xdr:col>
      <xdr:colOff>53975</xdr:colOff>
      <xdr:row>56</xdr:row>
      <xdr:rowOff>120650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105427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38100</xdr:rowOff>
    </xdr:from>
    <xdr:to>
      <xdr:col>82</xdr:col>
      <xdr:colOff>158750</xdr:colOff>
      <xdr:row>55</xdr:row>
      <xdr:rowOff>139700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54627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76200</xdr:rowOff>
    </xdr:from>
    <xdr:to>
      <xdr:col>78</xdr:col>
      <xdr:colOff>120650</xdr:colOff>
      <xdr:row>56</xdr:row>
      <xdr:rowOff>6350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16527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9274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0</xdr:rowOff>
    </xdr:from>
    <xdr:to>
      <xdr:col>74</xdr:col>
      <xdr:colOff>31750</xdr:colOff>
      <xdr:row>55</xdr:row>
      <xdr:rowOff>101600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111777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114300</xdr:rowOff>
    </xdr:from>
    <xdr:to>
      <xdr:col>69</xdr:col>
      <xdr:colOff>142875</xdr:colOff>
      <xdr:row>55</xdr:row>
      <xdr:rowOff>44450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54627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38100</xdr:rowOff>
    </xdr:from>
    <xdr:to>
      <xdr:col>65</xdr:col>
      <xdr:colOff>53975</xdr:colOff>
      <xdr:row>55</xdr:row>
      <xdr:rowOff>139700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149877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前年度数値と比較し</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たが</a:t>
          </a:r>
          <a:r>
            <a:rPr kumimoji="1" lang="ja-JP" altLang="ja-JP" sz="1100">
              <a:solidFill>
                <a:schemeClr val="dk1"/>
              </a:solidFill>
              <a:effectLst/>
              <a:latin typeface="+mn-lt"/>
              <a:ea typeface="+mn-ea"/>
              <a:cs typeface="+mn-cs"/>
            </a:rPr>
            <a:t>，類似団体内平均値を</a:t>
          </a:r>
          <a:r>
            <a:rPr kumimoji="1" lang="en-US" altLang="ja-JP" sz="1100">
              <a:solidFill>
                <a:schemeClr val="dk1"/>
              </a:solidFill>
              <a:effectLst/>
              <a:latin typeface="+mn-lt"/>
              <a:ea typeface="+mn-ea"/>
              <a:cs typeface="+mn-cs"/>
            </a:rPr>
            <a:t>4.1</a:t>
          </a:r>
          <a:r>
            <a:rPr kumimoji="1" lang="ja-JP" altLang="ja-JP" sz="1100">
              <a:solidFill>
                <a:schemeClr val="dk1"/>
              </a:solidFill>
              <a:effectLst/>
              <a:latin typeface="+mn-lt"/>
              <a:ea typeface="+mn-ea"/>
              <a:cs typeface="+mn-cs"/>
            </a:rPr>
            <a:t>ポイント上回っている。これは</a:t>
          </a:r>
          <a:r>
            <a:rPr kumimoji="1" lang="ja-JP" altLang="en-US" sz="1100">
              <a:solidFill>
                <a:schemeClr val="dk1"/>
              </a:solidFill>
              <a:effectLst/>
              <a:latin typeface="+mn-lt"/>
              <a:ea typeface="+mn-ea"/>
              <a:cs typeface="+mn-cs"/>
            </a:rPr>
            <a:t>新庁舎建設に係る備北地区消防組合</a:t>
          </a:r>
          <a:r>
            <a:rPr kumimoji="1" lang="ja-JP" altLang="ja-JP" sz="1100">
              <a:solidFill>
                <a:schemeClr val="dk1"/>
              </a:solidFill>
              <a:effectLst/>
              <a:latin typeface="+mn-lt"/>
              <a:ea typeface="+mn-ea"/>
              <a:cs typeface="+mn-cs"/>
            </a:rPr>
            <a:t>への負担金などが多額となっていることに加え，物価高騰に伴う給付事業を実施したためである。</a:t>
          </a:r>
          <a:endParaRPr lang="ja-JP" altLang="ja-JP" sz="1400">
            <a:effectLst/>
          </a:endParaRPr>
        </a:p>
        <a:p>
          <a:r>
            <a:rPr kumimoji="1" lang="ja-JP" altLang="ja-JP" sz="1100">
              <a:solidFill>
                <a:schemeClr val="dk1"/>
              </a:solidFill>
              <a:effectLst/>
              <a:latin typeface="+mn-lt"/>
              <a:ea typeface="+mn-ea"/>
              <a:cs typeface="+mn-cs"/>
            </a:rPr>
            <a:t>　今後は，補助金等について，交付基準に基づき適正かつ</a:t>
          </a:r>
          <a:r>
            <a:rPr kumimoji="1" lang="ja-JP" altLang="en-US" sz="1100">
              <a:solidFill>
                <a:schemeClr val="dk1"/>
              </a:solidFill>
              <a:effectLst/>
              <a:latin typeface="+mn-lt"/>
              <a:ea typeface="+mn-ea"/>
              <a:cs typeface="+mn-cs"/>
            </a:rPr>
            <a:t>公正な執行に努めるとともに，定期的に補助制度の見直しを行う。</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98425</xdr:rowOff>
    </xdr:from>
    <xdr:to>
      <xdr:col>82</xdr:col>
      <xdr:colOff>107950</xdr:colOff>
      <xdr:row>41</xdr:row>
      <xdr:rowOff>46990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592772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13352</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671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98425</xdr:rowOff>
    </xdr:from>
    <xdr:to>
      <xdr:col>82</xdr:col>
      <xdr:colOff>196850</xdr:colOff>
      <xdr:row>34</xdr:row>
      <xdr:rowOff>98425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592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109855</xdr:rowOff>
    </xdr:from>
    <xdr:to>
      <xdr:col>82</xdr:col>
      <xdr:colOff>107950</xdr:colOff>
      <xdr:row>40</xdr:row>
      <xdr:rowOff>6985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5671800" y="6796405"/>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12717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356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167640</xdr:rowOff>
    </xdr:from>
    <xdr:to>
      <xdr:col>82</xdr:col>
      <xdr:colOff>158750</xdr:colOff>
      <xdr:row>38</xdr:row>
      <xdr:rowOff>97790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51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144145</xdr:rowOff>
    </xdr:from>
    <xdr:to>
      <xdr:col>78</xdr:col>
      <xdr:colOff>69850</xdr:colOff>
      <xdr:row>40</xdr:row>
      <xdr:rowOff>6985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83069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161925</xdr:rowOff>
    </xdr:from>
    <xdr:to>
      <xdr:col>78</xdr:col>
      <xdr:colOff>120650</xdr:colOff>
      <xdr:row>38</xdr:row>
      <xdr:rowOff>92075</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5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102252</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2744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86995</xdr:rowOff>
    </xdr:from>
    <xdr:to>
      <xdr:col>73</xdr:col>
      <xdr:colOff>180975</xdr:colOff>
      <xdr:row>39</xdr:row>
      <xdr:rowOff>144145</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77354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139065</xdr:rowOff>
    </xdr:from>
    <xdr:to>
      <xdr:col>74</xdr:col>
      <xdr:colOff>31750</xdr:colOff>
      <xdr:row>38</xdr:row>
      <xdr:rowOff>69215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48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79392</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251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39</xdr:row>
      <xdr:rowOff>86995</xdr:rowOff>
    </xdr:from>
    <xdr:to>
      <xdr:col>69</xdr:col>
      <xdr:colOff>92075</xdr:colOff>
      <xdr:row>39</xdr:row>
      <xdr:rowOff>86995</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3004800" y="67735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133350</xdr:rowOff>
    </xdr:from>
    <xdr:to>
      <xdr:col>69</xdr:col>
      <xdr:colOff>142875</xdr:colOff>
      <xdr:row>38</xdr:row>
      <xdr:rowOff>63500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73677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24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127635</xdr:rowOff>
    </xdr:from>
    <xdr:to>
      <xdr:col>65</xdr:col>
      <xdr:colOff>53975</xdr:colOff>
      <xdr:row>38</xdr:row>
      <xdr:rowOff>57785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47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67962</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240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59055</xdr:rowOff>
    </xdr:from>
    <xdr:to>
      <xdr:col>82</xdr:col>
      <xdr:colOff>158750</xdr:colOff>
      <xdr:row>39</xdr:row>
      <xdr:rowOff>160655</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745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31132</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717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127635</xdr:rowOff>
    </xdr:from>
    <xdr:to>
      <xdr:col>78</xdr:col>
      <xdr:colOff>120650</xdr:colOff>
      <xdr:row>40</xdr:row>
      <xdr:rowOff>57785</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814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42562</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9005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93345</xdr:rowOff>
    </xdr:from>
    <xdr:to>
      <xdr:col>74</xdr:col>
      <xdr:colOff>31750</xdr:colOff>
      <xdr:row>40</xdr:row>
      <xdr:rowOff>23495</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779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40</xdr:row>
      <xdr:rowOff>8272</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866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39</xdr:row>
      <xdr:rowOff>36195</xdr:rowOff>
    </xdr:from>
    <xdr:to>
      <xdr:col>69</xdr:col>
      <xdr:colOff>142875</xdr:colOff>
      <xdr:row>39</xdr:row>
      <xdr:rowOff>137795</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72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122572</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809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36195</xdr:rowOff>
    </xdr:from>
    <xdr:to>
      <xdr:col>65</xdr:col>
      <xdr:colOff>53975</xdr:colOff>
      <xdr:row>39</xdr:row>
      <xdr:rowOff>137795</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72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122572</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809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前年度数値と比較し</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ポイント減少したが，類似団体内平均値を</a:t>
          </a:r>
          <a:r>
            <a:rPr kumimoji="1" lang="en-US" altLang="ja-JP" sz="1100">
              <a:solidFill>
                <a:schemeClr val="dk1"/>
              </a:solidFill>
              <a:effectLst/>
              <a:latin typeface="+mn-lt"/>
              <a:ea typeface="+mn-ea"/>
              <a:cs typeface="+mn-cs"/>
            </a:rPr>
            <a:t>3.1</a:t>
          </a:r>
          <a:r>
            <a:rPr kumimoji="1" lang="ja-JP" altLang="ja-JP" sz="1100">
              <a:solidFill>
                <a:schemeClr val="dk1"/>
              </a:solidFill>
              <a:effectLst/>
              <a:latin typeface="+mn-lt"/>
              <a:ea typeface="+mn-ea"/>
              <a:cs typeface="+mn-cs"/>
            </a:rPr>
            <a:t>ポイント上回っている。これは，ハード事業やソフト事業で借り入れた過疎対策事業債や合併特例事業債の償還額が多額となっていることが要因である。今後も大規模事業の影響により高水準が見込まれるが，地方債の新規発行額を抑制するとともに，繰上償還を実施し，地方債残高の削減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69850</xdr:rowOff>
    </xdr:from>
    <xdr:to>
      <xdr:col>26</xdr:col>
      <xdr:colOff>184150</xdr:colOff>
      <xdr:row>82</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12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98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12700</xdr:rowOff>
    </xdr:from>
    <xdr:to>
      <xdr:col>26</xdr:col>
      <xdr:colOff>184150</xdr:colOff>
      <xdr:row>79</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55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41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127000</xdr:rowOff>
    </xdr:from>
    <xdr:to>
      <xdr:col>26</xdr:col>
      <xdr:colOff>184150</xdr:colOff>
      <xdr:row>75</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985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843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69850</xdr:rowOff>
    </xdr:from>
    <xdr:to>
      <xdr:col>26</xdr:col>
      <xdr:colOff>184150</xdr:colOff>
      <xdr:row>72</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14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272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22225</xdr:rowOff>
    </xdr:from>
    <xdr:to>
      <xdr:col>24</xdr:col>
      <xdr:colOff>25400</xdr:colOff>
      <xdr:row>81</xdr:row>
      <xdr:rowOff>41275</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53807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13352</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00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41275</xdr:rowOff>
    </xdr:from>
    <xdr:to>
      <xdr:col>24</xdr:col>
      <xdr:colOff>114300</xdr:colOff>
      <xdr:row>81</xdr:row>
      <xdr:rowOff>41275</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2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108602</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8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22225</xdr:rowOff>
    </xdr:from>
    <xdr:to>
      <xdr:col>24</xdr:col>
      <xdr:colOff>114300</xdr:colOff>
      <xdr:row>73</xdr:row>
      <xdr:rowOff>22225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538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50800</xdr:rowOff>
    </xdr:from>
    <xdr:to>
      <xdr:col>24</xdr:col>
      <xdr:colOff>25400</xdr:colOff>
      <xdr:row>79</xdr:row>
      <xdr:rowOff>60325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59535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64152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0943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47625</xdr:rowOff>
    </xdr:from>
    <xdr:to>
      <xdr:col>24</xdr:col>
      <xdr:colOff>76200</xdr:colOff>
      <xdr:row>77</xdr:row>
      <xdr:rowOff>149225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60325</xdr:rowOff>
    </xdr:from>
    <xdr:to>
      <xdr:col>19</xdr:col>
      <xdr:colOff>187325</xdr:colOff>
      <xdr:row>79</xdr:row>
      <xdr:rowOff>117475</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60487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85725</xdr:rowOff>
    </xdr:from>
    <xdr:to>
      <xdr:col>20</xdr:col>
      <xdr:colOff>38100</xdr:colOff>
      <xdr:row>78</xdr:row>
      <xdr:rowOff>15875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287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26052</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056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136525</xdr:rowOff>
    </xdr:from>
    <xdr:to>
      <xdr:col>15</xdr:col>
      <xdr:colOff>98425</xdr:colOff>
      <xdr:row>79</xdr:row>
      <xdr:rowOff>117475</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509625"/>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104775</xdr:rowOff>
    </xdr:from>
    <xdr:to>
      <xdr:col>15</xdr:col>
      <xdr:colOff>149225</xdr:colOff>
      <xdr:row>78</xdr:row>
      <xdr:rowOff>34925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45102</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7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136525</xdr:rowOff>
    </xdr:from>
    <xdr:to>
      <xdr:col>11</xdr:col>
      <xdr:colOff>9525</xdr:colOff>
      <xdr:row>79</xdr:row>
      <xdr:rowOff>88900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509625"/>
          <a:ext cx="889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47625</xdr:rowOff>
    </xdr:from>
    <xdr:to>
      <xdr:col>11</xdr:col>
      <xdr:colOff>60325</xdr:colOff>
      <xdr:row>77</xdr:row>
      <xdr:rowOff>149225</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159402</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1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38100</xdr:rowOff>
    </xdr:from>
    <xdr:to>
      <xdr:col>6</xdr:col>
      <xdr:colOff>171450</xdr:colOff>
      <xdr:row>77</xdr:row>
      <xdr:rowOff>139700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149877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0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0</xdr:rowOff>
    </xdr:from>
    <xdr:to>
      <xdr:col>24</xdr:col>
      <xdr:colOff>76200</xdr:colOff>
      <xdr:row>79</xdr:row>
      <xdr:rowOff>101600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54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143527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51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9525</xdr:rowOff>
    </xdr:from>
    <xdr:to>
      <xdr:col>20</xdr:col>
      <xdr:colOff>38100</xdr:colOff>
      <xdr:row>79</xdr:row>
      <xdr:rowOff>111125</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554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95902</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6404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66675</xdr:rowOff>
    </xdr:from>
    <xdr:to>
      <xdr:col>15</xdr:col>
      <xdr:colOff>149225</xdr:colOff>
      <xdr:row>79</xdr:row>
      <xdr:rowOff>168275</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611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153052</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697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85725</xdr:rowOff>
    </xdr:from>
    <xdr:to>
      <xdr:col>11</xdr:col>
      <xdr:colOff>60325</xdr:colOff>
      <xdr:row>79</xdr:row>
      <xdr:rowOff>15875</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458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652</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545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38100</xdr:rowOff>
    </xdr:from>
    <xdr:to>
      <xdr:col>6</xdr:col>
      <xdr:colOff>171450</xdr:colOff>
      <xdr:row>79</xdr:row>
      <xdr:rowOff>139700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58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124477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66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mn-ea"/>
              <a:ea typeface="+mn-ea"/>
            </a:rPr>
            <a:t>前年度数値と比較し</a:t>
          </a:r>
          <a:r>
            <a:rPr kumimoji="1" lang="en-US" altLang="ja-JP" sz="1200">
              <a:latin typeface="+mn-ea"/>
              <a:ea typeface="+mn-ea"/>
            </a:rPr>
            <a:t>0.2</a:t>
          </a:r>
          <a:r>
            <a:rPr kumimoji="1" lang="ja-JP" altLang="en-US" sz="1200">
              <a:latin typeface="+mn-ea"/>
              <a:ea typeface="+mn-ea"/>
            </a:rPr>
            <a:t>ポイント増加し，類似団体内平均値を</a:t>
          </a:r>
          <a:r>
            <a:rPr kumimoji="1" lang="en-US" altLang="ja-JP" sz="1200">
              <a:latin typeface="+mn-ea"/>
              <a:ea typeface="+mn-ea"/>
            </a:rPr>
            <a:t>0.7</a:t>
          </a:r>
          <a:r>
            <a:rPr kumimoji="1" lang="ja-JP" altLang="en-US" sz="1200">
              <a:latin typeface="+mn-ea"/>
              <a:ea typeface="+mn-ea"/>
            </a:rPr>
            <a:t>ポイント上回っている</a:t>
          </a:r>
          <a:r>
            <a:rPr kumimoji="1" lang="ja-JP" altLang="en-US" sz="1200">
              <a:solidFill>
                <a:schemeClr val="tx1"/>
              </a:solidFill>
              <a:latin typeface="+mn-ea"/>
              <a:ea typeface="+mn-ea"/>
            </a:rPr>
            <a:t>。電気料金等の高騰等に伴う，施設管理に係る委託料をはじめとする物件費等は増加しているため，今後とも事務事業の見直しを行うとともに，歳入</a:t>
          </a:r>
          <a:r>
            <a:rPr kumimoji="1" lang="ja-JP" altLang="en-US" sz="1200">
              <a:latin typeface="+mn-ea"/>
              <a:ea typeface="+mn-ea"/>
            </a:rPr>
            <a:t>確保と経費節減に努める。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96520</xdr:rowOff>
    </xdr:from>
    <xdr:to>
      <xdr:col>82</xdr:col>
      <xdr:colOff>107950</xdr:colOff>
      <xdr:row>81</xdr:row>
      <xdr:rowOff>39370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44092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11447</xdr:rowOff>
    </xdr:from>
    <xdr:ext cx="762000" cy="259045"/>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18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96520</xdr:rowOff>
    </xdr:from>
    <xdr:to>
      <xdr:col>82</xdr:col>
      <xdr:colOff>196850</xdr:colOff>
      <xdr:row>72</xdr:row>
      <xdr:rowOff>96520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440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146050</xdr:rowOff>
    </xdr:from>
    <xdr:to>
      <xdr:col>82</xdr:col>
      <xdr:colOff>107950</xdr:colOff>
      <xdr:row>75</xdr:row>
      <xdr:rowOff>161289</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5671800" y="13004800"/>
          <a:ext cx="8382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73677</xdr:rowOff>
    </xdr:from>
    <xdr:ext cx="762000" cy="259045"/>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2760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57150</xdr:rowOff>
    </xdr:from>
    <xdr:to>
      <xdr:col>82</xdr:col>
      <xdr:colOff>158750</xdr:colOff>
      <xdr:row>75</xdr:row>
      <xdr:rowOff>158750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130810</xdr:rowOff>
    </xdr:from>
    <xdr:to>
      <xdr:col>78</xdr:col>
      <xdr:colOff>69850</xdr:colOff>
      <xdr:row>75</xdr:row>
      <xdr:rowOff>146050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4782800" y="129895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83820</xdr:rowOff>
    </xdr:from>
    <xdr:to>
      <xdr:col>78</xdr:col>
      <xdr:colOff>120650</xdr:colOff>
      <xdr:row>75</xdr:row>
      <xdr:rowOff>13970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277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24147</xdr:rowOff>
    </xdr:from>
    <xdr:ext cx="7366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2539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88900</xdr:rowOff>
    </xdr:from>
    <xdr:to>
      <xdr:col>73</xdr:col>
      <xdr:colOff>180975</xdr:colOff>
      <xdr:row>75</xdr:row>
      <xdr:rowOff>130810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893800" y="12776200"/>
          <a:ext cx="8890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73</xdr:row>
      <xdr:rowOff>163830</xdr:rowOff>
    </xdr:from>
    <xdr:to>
      <xdr:col>74</xdr:col>
      <xdr:colOff>31750</xdr:colOff>
      <xdr:row>74</xdr:row>
      <xdr:rowOff>93980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2679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104157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244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88900</xdr:rowOff>
    </xdr:from>
    <xdr:to>
      <xdr:col>69</xdr:col>
      <xdr:colOff>92075</xdr:colOff>
      <xdr:row>75</xdr:row>
      <xdr:rowOff>85090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004800" y="1277620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72</xdr:row>
      <xdr:rowOff>137160</xdr:rowOff>
    </xdr:from>
    <xdr:to>
      <xdr:col>69</xdr:col>
      <xdr:colOff>142875</xdr:colOff>
      <xdr:row>73</xdr:row>
      <xdr:rowOff>67310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248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77487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225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68580</xdr:rowOff>
    </xdr:from>
    <xdr:to>
      <xdr:col>65</xdr:col>
      <xdr:colOff>53975</xdr:colOff>
      <xdr:row>74</xdr:row>
      <xdr:rowOff>170180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275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8907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252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110490</xdr:rowOff>
    </xdr:from>
    <xdr:to>
      <xdr:col>82</xdr:col>
      <xdr:colOff>158750</xdr:colOff>
      <xdr:row>76</xdr:row>
      <xdr:rowOff>40639</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82566</xdr:rowOff>
    </xdr:from>
    <xdr:ext cx="762000" cy="259045"/>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2941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95250</xdr:rowOff>
    </xdr:from>
    <xdr:to>
      <xdr:col>78</xdr:col>
      <xdr:colOff>120650</xdr:colOff>
      <xdr:row>76</xdr:row>
      <xdr:rowOff>25400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295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10177</xdr:rowOff>
    </xdr:from>
    <xdr:ext cx="7366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3040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80010</xdr:rowOff>
    </xdr:from>
    <xdr:to>
      <xdr:col>74</xdr:col>
      <xdr:colOff>31750</xdr:colOff>
      <xdr:row>76</xdr:row>
      <xdr:rowOff>10161</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29387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166388</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3025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38100</xdr:rowOff>
    </xdr:from>
    <xdr:to>
      <xdr:col>69</xdr:col>
      <xdr:colOff>142875</xdr:colOff>
      <xdr:row>74</xdr:row>
      <xdr:rowOff>139700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272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124477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281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34290</xdr:rowOff>
    </xdr:from>
    <xdr:to>
      <xdr:col>65</xdr:col>
      <xdr:colOff>53975</xdr:colOff>
      <xdr:row>75</xdr:row>
      <xdr:rowOff>135890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289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120666</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2979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広島県三次市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26556</xdr:rowOff>
    </xdr:from>
    <xdr:to>
      <xdr:col>29</xdr:col>
      <xdr:colOff>127000</xdr:colOff>
      <xdr:row>20</xdr:row>
      <xdr:rowOff>100762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1581"/>
          <a:ext cx="0" cy="14458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72839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49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100762</xdr:rowOff>
    </xdr:from>
    <xdr:to>
      <xdr:col>30</xdr:col>
      <xdr:colOff>25400</xdr:colOff>
      <xdr:row>20</xdr:row>
      <xdr:rowOff>100762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773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112933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26556</xdr:rowOff>
    </xdr:from>
    <xdr:to>
      <xdr:col>30</xdr:col>
      <xdr:colOff>25400</xdr:colOff>
      <xdr:row>12</xdr:row>
      <xdr:rowOff>26556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15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457</xdr:rowOff>
    </xdr:from>
    <xdr:to>
      <xdr:col>29</xdr:col>
      <xdr:colOff>127000</xdr:colOff>
      <xdr:row>15</xdr:row>
      <xdr:rowOff>123469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619832"/>
          <a:ext cx="647700" cy="1230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112831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036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140754</xdr:rowOff>
    </xdr:from>
    <xdr:to>
      <xdr:col>29</xdr:col>
      <xdr:colOff>177800</xdr:colOff>
      <xdr:row>17</xdr:row>
      <xdr:rowOff>70904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3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123469</xdr:rowOff>
    </xdr:from>
    <xdr:to>
      <xdr:col>26</xdr:col>
      <xdr:colOff>50800</xdr:colOff>
      <xdr:row>16</xdr:row>
      <xdr:rowOff>1968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742844"/>
          <a:ext cx="698500" cy="499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64414</xdr:rowOff>
    </xdr:from>
    <xdr:to>
      <xdr:col>26</xdr:col>
      <xdr:colOff>101600</xdr:colOff>
      <xdr:row>17</xdr:row>
      <xdr:rowOff>166014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26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150791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130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143751</xdr:rowOff>
    </xdr:from>
    <xdr:to>
      <xdr:col>22</xdr:col>
      <xdr:colOff>114300</xdr:colOff>
      <xdr:row>16</xdr:row>
      <xdr:rowOff>1968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2763126"/>
          <a:ext cx="698500" cy="296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108369</xdr:rowOff>
    </xdr:from>
    <xdr:to>
      <xdr:col>22</xdr:col>
      <xdr:colOff>165100</xdr:colOff>
      <xdr:row>18</xdr:row>
      <xdr:rowOff>38519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706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23296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5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143751</xdr:rowOff>
    </xdr:from>
    <xdr:to>
      <xdr:col>18</xdr:col>
      <xdr:colOff>177800</xdr:colOff>
      <xdr:row>15</xdr:row>
      <xdr:rowOff>169723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763126"/>
          <a:ext cx="698500" cy="259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122415</xdr:rowOff>
    </xdr:from>
    <xdr:to>
      <xdr:col>19</xdr:col>
      <xdr:colOff>38100</xdr:colOff>
      <xdr:row>18</xdr:row>
      <xdr:rowOff>52565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84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37342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7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36741</xdr:rowOff>
    </xdr:from>
    <xdr:to>
      <xdr:col>15</xdr:col>
      <xdr:colOff>101600</xdr:colOff>
      <xdr:row>18</xdr:row>
      <xdr:rowOff>138341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04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123118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56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121107</xdr:rowOff>
    </xdr:from>
    <xdr:to>
      <xdr:col>29</xdr:col>
      <xdr:colOff>177800</xdr:colOff>
      <xdr:row>15</xdr:row>
      <xdr:rowOff>51257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5690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137634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414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72669</xdr:rowOff>
    </xdr:from>
    <xdr:to>
      <xdr:col>26</xdr:col>
      <xdr:colOff>101600</xdr:colOff>
      <xdr:row>16</xdr:row>
      <xdr:rowOff>2819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6920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12996</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460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122618</xdr:rowOff>
    </xdr:from>
    <xdr:to>
      <xdr:col>22</xdr:col>
      <xdr:colOff>165100</xdr:colOff>
      <xdr:row>16</xdr:row>
      <xdr:rowOff>52768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7419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62945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510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92951</xdr:rowOff>
    </xdr:from>
    <xdr:to>
      <xdr:col>19</xdr:col>
      <xdr:colOff>38100</xdr:colOff>
      <xdr:row>16</xdr:row>
      <xdr:rowOff>23101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7123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33278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481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118923</xdr:rowOff>
    </xdr:from>
    <xdr:to>
      <xdr:col>15</xdr:col>
      <xdr:colOff>101600</xdr:colOff>
      <xdr:row>16</xdr:row>
      <xdr:rowOff>49073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7382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59250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507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107798</xdr:rowOff>
    </xdr:from>
    <xdr:to>
      <xdr:col>29</xdr:col>
      <xdr:colOff>127000</xdr:colOff>
      <xdr:row>38</xdr:row>
      <xdr:rowOff>53886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32348"/>
          <a:ext cx="0" cy="148913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25963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93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53886</xdr:rowOff>
    </xdr:from>
    <xdr:to>
      <xdr:col>30</xdr:col>
      <xdr:colOff>25400</xdr:colOff>
      <xdr:row>38</xdr:row>
      <xdr:rowOff>53886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5214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22725</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75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107798</xdr:rowOff>
    </xdr:from>
    <xdr:to>
      <xdr:col>30</xdr:col>
      <xdr:colOff>25400</xdr:colOff>
      <xdr:row>33</xdr:row>
      <xdr:rowOff>107798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3234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337617</xdr:rowOff>
    </xdr:from>
    <xdr:to>
      <xdr:col>29</xdr:col>
      <xdr:colOff>127000</xdr:colOff>
      <xdr:row>36</xdr:row>
      <xdr:rowOff>70688</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947967"/>
          <a:ext cx="647700" cy="759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55465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70087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37795</xdr:rowOff>
    </xdr:from>
    <xdr:to>
      <xdr:col>29</xdr:col>
      <xdr:colOff>177800</xdr:colOff>
      <xdr:row>36</xdr:row>
      <xdr:rowOff>139395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991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276047</xdr:rowOff>
    </xdr:from>
    <xdr:to>
      <xdr:col>26</xdr:col>
      <xdr:colOff>50800</xdr:colOff>
      <xdr:row>35</xdr:row>
      <xdr:rowOff>337617</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886397"/>
          <a:ext cx="698500" cy="615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54597</xdr:rowOff>
    </xdr:from>
    <xdr:to>
      <xdr:col>26</xdr:col>
      <xdr:colOff>101600</xdr:colOff>
      <xdr:row>36</xdr:row>
      <xdr:rowOff>156197</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700784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140974</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70942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276047</xdr:rowOff>
    </xdr:from>
    <xdr:to>
      <xdr:col>22</xdr:col>
      <xdr:colOff>114300</xdr:colOff>
      <xdr:row>36</xdr:row>
      <xdr:rowOff>104902</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886397"/>
          <a:ext cx="698500" cy="1717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91211</xdr:rowOff>
    </xdr:from>
    <xdr:to>
      <xdr:col>22</xdr:col>
      <xdr:colOff>165100</xdr:colOff>
      <xdr:row>37</xdr:row>
      <xdr:rowOff>21361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7044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6138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7130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104902</xdr:rowOff>
    </xdr:from>
    <xdr:to>
      <xdr:col>18</xdr:col>
      <xdr:colOff>177800</xdr:colOff>
      <xdr:row>36</xdr:row>
      <xdr:rowOff>154851</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7058152"/>
          <a:ext cx="698500" cy="499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137389</xdr:rowOff>
    </xdr:from>
    <xdr:to>
      <xdr:col>19</xdr:col>
      <xdr:colOff>38100</xdr:colOff>
      <xdr:row>37</xdr:row>
      <xdr:rowOff>67539</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7090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52316</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7177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96889</xdr:rowOff>
    </xdr:from>
    <xdr:to>
      <xdr:col>15</xdr:col>
      <xdr:colOff>101600</xdr:colOff>
      <xdr:row>37</xdr:row>
      <xdr:rowOff>198489</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7221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183266</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7307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19888</xdr:rowOff>
    </xdr:from>
    <xdr:to>
      <xdr:col>29</xdr:col>
      <xdr:colOff>177800</xdr:colOff>
      <xdr:row>36</xdr:row>
      <xdr:rowOff>121488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9731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207865</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818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286817</xdr:rowOff>
    </xdr:from>
    <xdr:to>
      <xdr:col>26</xdr:col>
      <xdr:colOff>101600</xdr:colOff>
      <xdr:row>36</xdr:row>
      <xdr:rowOff>45517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8971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55694</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6660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225247</xdr:rowOff>
    </xdr:from>
    <xdr:to>
      <xdr:col>22</xdr:col>
      <xdr:colOff>165100</xdr:colOff>
      <xdr:row>35</xdr:row>
      <xdr:rowOff>326847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8355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337024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6044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54102</xdr:rowOff>
    </xdr:from>
    <xdr:to>
      <xdr:col>19</xdr:col>
      <xdr:colOff>38100</xdr:colOff>
      <xdr:row>36</xdr:row>
      <xdr:rowOff>155702</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0073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165879</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776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104051</xdr:rowOff>
    </xdr:from>
    <xdr:to>
      <xdr:col>15</xdr:col>
      <xdr:colOff>101600</xdr:colOff>
      <xdr:row>37</xdr:row>
      <xdr:rowOff>34201</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0573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215828</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826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広島県三次市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47,904
47,037
778.18
41,197,309
40,060,196
800,650
22,504,584
43,768,559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35.5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41897</xdr:rowOff>
    </xdr:from>
    <xdr:to>
      <xdr:col>24</xdr:col>
      <xdr:colOff>62865</xdr:colOff>
      <xdr:row>39</xdr:row>
      <xdr:rowOff>96189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356847"/>
          <a:ext cx="1270" cy="1425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100016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86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96189</xdr:rowOff>
    </xdr:from>
    <xdr:to>
      <xdr:col>24</xdr:col>
      <xdr:colOff>152400</xdr:colOff>
      <xdr:row>39</xdr:row>
      <xdr:rowOff>96189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82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160024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32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41897</xdr:rowOff>
    </xdr:from>
    <xdr:to>
      <xdr:col>24</xdr:col>
      <xdr:colOff>152400</xdr:colOff>
      <xdr:row>31</xdr:row>
      <xdr:rowOff>41897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356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7366</xdr:rowOff>
    </xdr:from>
    <xdr:to>
      <xdr:col>24</xdr:col>
      <xdr:colOff>63500</xdr:colOff>
      <xdr:row>35</xdr:row>
      <xdr:rowOff>120383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08116"/>
          <a:ext cx="838200" cy="113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30510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027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52083</xdr:rowOff>
    </xdr:from>
    <xdr:to>
      <xdr:col>24</xdr:col>
      <xdr:colOff>114300</xdr:colOff>
      <xdr:row>36</xdr:row>
      <xdr:rowOff>153683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4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110312</xdr:rowOff>
    </xdr:from>
    <xdr:to>
      <xdr:col>19</xdr:col>
      <xdr:colOff>177800</xdr:colOff>
      <xdr:row>35</xdr:row>
      <xdr:rowOff>120383</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111062"/>
          <a:ext cx="889000" cy="10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146571</xdr:rowOff>
    </xdr:from>
    <xdr:to>
      <xdr:col>20</xdr:col>
      <xdr:colOff>38100</xdr:colOff>
      <xdr:row>37</xdr:row>
      <xdr:rowOff>76721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18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67848</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411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110312</xdr:rowOff>
    </xdr:from>
    <xdr:to>
      <xdr:col>15</xdr:col>
      <xdr:colOff>50800</xdr:colOff>
      <xdr:row>35</xdr:row>
      <xdr:rowOff>120561</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111062"/>
          <a:ext cx="889000" cy="10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166941</xdr:rowOff>
    </xdr:from>
    <xdr:to>
      <xdr:col>15</xdr:col>
      <xdr:colOff>101600</xdr:colOff>
      <xdr:row>37</xdr:row>
      <xdr:rowOff>97091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3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88218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431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120561</xdr:rowOff>
    </xdr:from>
    <xdr:to>
      <xdr:col>10</xdr:col>
      <xdr:colOff>114300</xdr:colOff>
      <xdr:row>35</xdr:row>
      <xdr:rowOff>123647</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121311"/>
          <a:ext cx="889000" cy="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10160</xdr:rowOff>
    </xdr:from>
    <xdr:to>
      <xdr:col>10</xdr:col>
      <xdr:colOff>165100</xdr:colOff>
      <xdr:row>37</xdr:row>
      <xdr:rowOff>111760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102887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44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67335</xdr:rowOff>
    </xdr:from>
    <xdr:to>
      <xdr:col>6</xdr:col>
      <xdr:colOff>38100</xdr:colOff>
      <xdr:row>37</xdr:row>
      <xdr:rowOff>168935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160062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503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128016</xdr:rowOff>
    </xdr:from>
    <xdr:to>
      <xdr:col>24</xdr:col>
      <xdr:colOff>114300</xdr:colOff>
      <xdr:row>35</xdr:row>
      <xdr:rowOff>58166</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957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150893</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808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69583</xdr:rowOff>
    </xdr:from>
    <xdr:to>
      <xdr:col>20</xdr:col>
      <xdr:colOff>38100</xdr:colOff>
      <xdr:row>35</xdr:row>
      <xdr:rowOff>171183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070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16260</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845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59512</xdr:rowOff>
    </xdr:from>
    <xdr:to>
      <xdr:col>15</xdr:col>
      <xdr:colOff>101600</xdr:colOff>
      <xdr:row>35</xdr:row>
      <xdr:rowOff>161112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60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6189</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835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69761</xdr:rowOff>
    </xdr:from>
    <xdr:to>
      <xdr:col>10</xdr:col>
      <xdr:colOff>165100</xdr:colOff>
      <xdr:row>35</xdr:row>
      <xdr:rowOff>171361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07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16438</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845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72847</xdr:rowOff>
    </xdr:from>
    <xdr:to>
      <xdr:col>6</xdr:col>
      <xdr:colOff>38100</xdr:colOff>
      <xdr:row>36</xdr:row>
      <xdr:rowOff>2997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073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19524</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848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44114</xdr:rowOff>
    </xdr:from>
    <xdr:to>
      <xdr:col>24</xdr:col>
      <xdr:colOff>62865</xdr:colOff>
      <xdr:row>59</xdr:row>
      <xdr:rowOff>67996</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616614"/>
          <a:ext cx="1270" cy="1566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71823</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87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67996</xdr:rowOff>
    </xdr:from>
    <xdr:to>
      <xdr:col>24</xdr:col>
      <xdr:colOff>152400</xdr:colOff>
      <xdr:row>59</xdr:row>
      <xdr:rowOff>67996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83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162241</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91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44114</xdr:rowOff>
    </xdr:from>
    <xdr:to>
      <xdr:col>24</xdr:col>
      <xdr:colOff>152400</xdr:colOff>
      <xdr:row>50</xdr:row>
      <xdr:rowOff>44114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61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31130</xdr:rowOff>
    </xdr:from>
    <xdr:to>
      <xdr:col>24</xdr:col>
      <xdr:colOff>63500</xdr:colOff>
      <xdr:row>54</xdr:row>
      <xdr:rowOff>135051</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289430"/>
          <a:ext cx="838200" cy="103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156618</xdr:rowOff>
    </xdr:from>
    <xdr:ext cx="534377"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5863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6741</xdr:rowOff>
    </xdr:from>
    <xdr:to>
      <xdr:col>24</xdr:col>
      <xdr:colOff>114300</xdr:colOff>
      <xdr:row>56</xdr:row>
      <xdr:rowOff>108341</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60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107102</xdr:rowOff>
    </xdr:from>
    <xdr:to>
      <xdr:col>19</xdr:col>
      <xdr:colOff>177800</xdr:colOff>
      <xdr:row>54</xdr:row>
      <xdr:rowOff>135051</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365402"/>
          <a:ext cx="889000" cy="27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61163</xdr:rowOff>
    </xdr:from>
    <xdr:to>
      <xdr:col>20</xdr:col>
      <xdr:colOff>38100</xdr:colOff>
      <xdr:row>56</xdr:row>
      <xdr:rowOff>162763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662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153890</xdr:rowOff>
    </xdr:from>
    <xdr:ext cx="534377"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530111" y="9755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107102</xdr:rowOff>
    </xdr:from>
    <xdr:to>
      <xdr:col>15</xdr:col>
      <xdr:colOff>50800</xdr:colOff>
      <xdr:row>55</xdr:row>
      <xdr:rowOff>23769</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365402"/>
          <a:ext cx="889000" cy="88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54473</xdr:rowOff>
    </xdr:from>
    <xdr:to>
      <xdr:col>15</xdr:col>
      <xdr:colOff>101600</xdr:colOff>
      <xdr:row>56</xdr:row>
      <xdr:rowOff>156073</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655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147200</xdr:rowOff>
    </xdr:from>
    <xdr:ext cx="534377"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41111" y="9748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144059</xdr:rowOff>
    </xdr:from>
    <xdr:to>
      <xdr:col>10</xdr:col>
      <xdr:colOff>114300</xdr:colOff>
      <xdr:row>55</xdr:row>
      <xdr:rowOff>23769</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1130300" y="9402359"/>
          <a:ext cx="889000" cy="51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107538</xdr:rowOff>
    </xdr:from>
    <xdr:to>
      <xdr:col>10</xdr:col>
      <xdr:colOff>165100</xdr:colOff>
      <xdr:row>57</xdr:row>
      <xdr:rowOff>37688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70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28815</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801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86370</xdr:rowOff>
    </xdr:from>
    <xdr:to>
      <xdr:col>6</xdr:col>
      <xdr:colOff>38100</xdr:colOff>
      <xdr:row>58</xdr:row>
      <xdr:rowOff>16520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7647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951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151780</xdr:rowOff>
    </xdr:from>
    <xdr:to>
      <xdr:col>24</xdr:col>
      <xdr:colOff>114300</xdr:colOff>
      <xdr:row>54</xdr:row>
      <xdr:rowOff>81930</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23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3207</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090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84251</xdr:rowOff>
    </xdr:from>
    <xdr:to>
      <xdr:col>20</xdr:col>
      <xdr:colOff>38100</xdr:colOff>
      <xdr:row>55</xdr:row>
      <xdr:rowOff>14401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342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30928</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9117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56302</xdr:rowOff>
    </xdr:from>
    <xdr:to>
      <xdr:col>15</xdr:col>
      <xdr:colOff>101600</xdr:colOff>
      <xdr:row>54</xdr:row>
      <xdr:rowOff>157902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314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2979</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9089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144419</xdr:rowOff>
    </xdr:from>
    <xdr:to>
      <xdr:col>10</xdr:col>
      <xdr:colOff>165100</xdr:colOff>
      <xdr:row>55</xdr:row>
      <xdr:rowOff>74569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402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91096</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9177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93259</xdr:rowOff>
    </xdr:from>
    <xdr:to>
      <xdr:col>6</xdr:col>
      <xdr:colOff>38100</xdr:colOff>
      <xdr:row>55</xdr:row>
      <xdr:rowOff>23409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351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39936</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9126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59820</xdr:rowOff>
    </xdr:from>
    <xdr:to>
      <xdr:col>24</xdr:col>
      <xdr:colOff>62865</xdr:colOff>
      <xdr:row>79</xdr:row>
      <xdr:rowOff>37026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232770"/>
          <a:ext cx="1270" cy="1348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40853</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8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37026</xdr:rowOff>
    </xdr:from>
    <xdr:to>
      <xdr:col>24</xdr:col>
      <xdr:colOff>152400</xdr:colOff>
      <xdr:row>79</xdr:row>
      <xdr:rowOff>37026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81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6497</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007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59820</xdr:rowOff>
    </xdr:from>
    <xdr:to>
      <xdr:col>24</xdr:col>
      <xdr:colOff>152400</xdr:colOff>
      <xdr:row>71</xdr:row>
      <xdr:rowOff>59820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232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189</xdr:rowOff>
    </xdr:from>
    <xdr:to>
      <xdr:col>24</xdr:col>
      <xdr:colOff>63500</xdr:colOff>
      <xdr:row>76</xdr:row>
      <xdr:rowOff>34609</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030389"/>
          <a:ext cx="838200" cy="34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49333</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2509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70906</xdr:rowOff>
    </xdr:from>
    <xdr:to>
      <xdr:col>24</xdr:col>
      <xdr:colOff>114300</xdr:colOff>
      <xdr:row>78</xdr:row>
      <xdr:rowOff>1056</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27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132091</xdr:rowOff>
    </xdr:from>
    <xdr:to>
      <xdr:col>19</xdr:col>
      <xdr:colOff>177800</xdr:colOff>
      <xdr:row>76</xdr:row>
      <xdr:rowOff>34609</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2990841"/>
          <a:ext cx="889000" cy="73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115058</xdr:rowOff>
    </xdr:from>
    <xdr:to>
      <xdr:col>20</xdr:col>
      <xdr:colOff>38100</xdr:colOff>
      <xdr:row>78</xdr:row>
      <xdr:rowOff>45208</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16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36335</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409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132091</xdr:rowOff>
    </xdr:from>
    <xdr:to>
      <xdr:col>15</xdr:col>
      <xdr:colOff>50800</xdr:colOff>
      <xdr:row>76</xdr:row>
      <xdr:rowOff>70989</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2990841"/>
          <a:ext cx="889000" cy="110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97521</xdr:rowOff>
    </xdr:from>
    <xdr:to>
      <xdr:col>15</xdr:col>
      <xdr:colOff>101600</xdr:colOff>
      <xdr:row>78</xdr:row>
      <xdr:rowOff>27671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9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18798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391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70989</xdr:rowOff>
    </xdr:from>
    <xdr:to>
      <xdr:col>10</xdr:col>
      <xdr:colOff>114300</xdr:colOff>
      <xdr:row>76</xdr:row>
      <xdr:rowOff>73634</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101189"/>
          <a:ext cx="889000" cy="2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89357</xdr:rowOff>
    </xdr:from>
    <xdr:to>
      <xdr:col>10</xdr:col>
      <xdr:colOff>165100</xdr:colOff>
      <xdr:row>78</xdr:row>
      <xdr:rowOff>19507</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9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10634</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383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130800</xdr:rowOff>
    </xdr:from>
    <xdr:to>
      <xdr:col>6</xdr:col>
      <xdr:colOff>38100</xdr:colOff>
      <xdr:row>78</xdr:row>
      <xdr:rowOff>60950</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3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52077</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42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120838</xdr:rowOff>
    </xdr:from>
    <xdr:to>
      <xdr:col>24</xdr:col>
      <xdr:colOff>114300</xdr:colOff>
      <xdr:row>76</xdr:row>
      <xdr:rowOff>50989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297958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143715</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831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155259</xdr:rowOff>
    </xdr:from>
    <xdr:to>
      <xdr:col>20</xdr:col>
      <xdr:colOff>38100</xdr:colOff>
      <xdr:row>76</xdr:row>
      <xdr:rowOff>85409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01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101937</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278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81291</xdr:rowOff>
    </xdr:from>
    <xdr:to>
      <xdr:col>15</xdr:col>
      <xdr:colOff>101600</xdr:colOff>
      <xdr:row>76</xdr:row>
      <xdr:rowOff>11441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2940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27968</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271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20189</xdr:rowOff>
    </xdr:from>
    <xdr:to>
      <xdr:col>10</xdr:col>
      <xdr:colOff>165100</xdr:colOff>
      <xdr:row>76</xdr:row>
      <xdr:rowOff>121789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050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138316</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282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22834</xdr:rowOff>
    </xdr:from>
    <xdr:to>
      <xdr:col>6</xdr:col>
      <xdr:colOff>38100</xdr:colOff>
      <xdr:row>76</xdr:row>
      <xdr:rowOff>124434</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05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140961</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2828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68461</xdr:rowOff>
    </xdr:from>
    <xdr:to>
      <xdr:col>24</xdr:col>
      <xdr:colOff>62865</xdr:colOff>
      <xdr:row>98</xdr:row>
      <xdr:rowOff>38187</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70411"/>
          <a:ext cx="1270" cy="1169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42014</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844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38187</xdr:rowOff>
    </xdr:from>
    <xdr:to>
      <xdr:col>24</xdr:col>
      <xdr:colOff>152400</xdr:colOff>
      <xdr:row>98</xdr:row>
      <xdr:rowOff>38187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840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15138</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5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68461</xdr:rowOff>
    </xdr:from>
    <xdr:to>
      <xdr:col>24</xdr:col>
      <xdr:colOff>152400</xdr:colOff>
      <xdr:row>91</xdr:row>
      <xdr:rowOff>68461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70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43687</xdr:rowOff>
    </xdr:from>
    <xdr:to>
      <xdr:col>24</xdr:col>
      <xdr:colOff>63500</xdr:colOff>
      <xdr:row>96</xdr:row>
      <xdr:rowOff>93317</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502887"/>
          <a:ext cx="838200" cy="49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109035</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2253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86158</xdr:rowOff>
    </xdr:from>
    <xdr:to>
      <xdr:col>24</xdr:col>
      <xdr:colOff>114300</xdr:colOff>
      <xdr:row>96</xdr:row>
      <xdr:rowOff>16308</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7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93317</xdr:rowOff>
    </xdr:from>
    <xdr:to>
      <xdr:col>19</xdr:col>
      <xdr:colOff>177800</xdr:colOff>
      <xdr:row>96</xdr:row>
      <xdr:rowOff>158886</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552517"/>
          <a:ext cx="889000" cy="65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137592</xdr:rowOff>
    </xdr:from>
    <xdr:to>
      <xdr:col>20</xdr:col>
      <xdr:colOff>38100</xdr:colOff>
      <xdr:row>96</xdr:row>
      <xdr:rowOff>67742</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425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84269</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20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49799</xdr:rowOff>
    </xdr:from>
    <xdr:to>
      <xdr:col>15</xdr:col>
      <xdr:colOff>50800</xdr:colOff>
      <xdr:row>96</xdr:row>
      <xdr:rowOff>158886</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508999"/>
          <a:ext cx="889000" cy="109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44095</xdr:rowOff>
    </xdr:from>
    <xdr:to>
      <xdr:col>15</xdr:col>
      <xdr:colOff>101600</xdr:colOff>
      <xdr:row>96</xdr:row>
      <xdr:rowOff>145695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50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162222</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278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49799</xdr:rowOff>
    </xdr:from>
    <xdr:to>
      <xdr:col>10</xdr:col>
      <xdr:colOff>114300</xdr:colOff>
      <xdr:row>97</xdr:row>
      <xdr:rowOff>156387</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508999"/>
          <a:ext cx="889000" cy="278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117232</xdr:rowOff>
    </xdr:from>
    <xdr:to>
      <xdr:col>10</xdr:col>
      <xdr:colOff>165100</xdr:colOff>
      <xdr:row>96</xdr:row>
      <xdr:rowOff>47382</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4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63909</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18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99248</xdr:rowOff>
    </xdr:from>
    <xdr:to>
      <xdr:col>6</xdr:col>
      <xdr:colOff>38100</xdr:colOff>
      <xdr:row>97</xdr:row>
      <xdr:rowOff>29398</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5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45925</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30795" y="16333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164337</xdr:rowOff>
    </xdr:from>
    <xdr:to>
      <xdr:col>24</xdr:col>
      <xdr:colOff>114300</xdr:colOff>
      <xdr:row>96</xdr:row>
      <xdr:rowOff>94487</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452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142764</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430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42517</xdr:rowOff>
    </xdr:from>
    <xdr:to>
      <xdr:col>20</xdr:col>
      <xdr:colOff>38100</xdr:colOff>
      <xdr:row>96</xdr:row>
      <xdr:rowOff>144117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501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135244</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594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108086</xdr:rowOff>
    </xdr:from>
    <xdr:to>
      <xdr:col>15</xdr:col>
      <xdr:colOff>101600</xdr:colOff>
      <xdr:row>97</xdr:row>
      <xdr:rowOff>38236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567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29363</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6660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170449</xdr:rowOff>
    </xdr:from>
    <xdr:to>
      <xdr:col>10</xdr:col>
      <xdr:colOff>165100</xdr:colOff>
      <xdr:row>96</xdr:row>
      <xdr:rowOff>100599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458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91726</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550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105587</xdr:rowOff>
    </xdr:from>
    <xdr:to>
      <xdr:col>6</xdr:col>
      <xdr:colOff>38100</xdr:colOff>
      <xdr:row>98</xdr:row>
      <xdr:rowOff>35737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736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26864</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8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70787</xdr:rowOff>
    </xdr:from>
    <xdr:to>
      <xdr:col>54</xdr:col>
      <xdr:colOff>189865</xdr:colOff>
      <xdr:row>38</xdr:row>
      <xdr:rowOff>64262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728637"/>
          <a:ext cx="1270" cy="850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68089</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583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64262</xdr:rowOff>
    </xdr:from>
    <xdr:to>
      <xdr:col>55</xdr:col>
      <xdr:colOff>88900</xdr:colOff>
      <xdr:row>38</xdr:row>
      <xdr:rowOff>64262</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579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17464</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503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70787</xdr:rowOff>
    </xdr:from>
    <xdr:to>
      <xdr:col>55</xdr:col>
      <xdr:colOff>88900</xdr:colOff>
      <xdr:row>33</xdr:row>
      <xdr:rowOff>70787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728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164467</xdr:rowOff>
    </xdr:from>
    <xdr:to>
      <xdr:col>55</xdr:col>
      <xdr:colOff>0</xdr:colOff>
      <xdr:row>34</xdr:row>
      <xdr:rowOff>6805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9639300" y="5822317"/>
          <a:ext cx="8382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12261</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61844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33834</xdr:rowOff>
    </xdr:from>
    <xdr:to>
      <xdr:col>55</xdr:col>
      <xdr:colOff>50800</xdr:colOff>
      <xdr:row>36</xdr:row>
      <xdr:rowOff>135434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206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6805</xdr:rowOff>
    </xdr:from>
    <xdr:to>
      <xdr:col>50</xdr:col>
      <xdr:colOff>114300</xdr:colOff>
      <xdr:row>34</xdr:row>
      <xdr:rowOff>55281</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8750300" y="5836105"/>
          <a:ext cx="889000" cy="4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31867</xdr:rowOff>
    </xdr:from>
    <xdr:to>
      <xdr:col>50</xdr:col>
      <xdr:colOff>165100</xdr:colOff>
      <xdr:row>36</xdr:row>
      <xdr:rowOff>133467</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204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124594</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6296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55281</xdr:rowOff>
    </xdr:from>
    <xdr:to>
      <xdr:col>45</xdr:col>
      <xdr:colOff>177800</xdr:colOff>
      <xdr:row>34</xdr:row>
      <xdr:rowOff>153429</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5884581"/>
          <a:ext cx="889000" cy="98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34552</xdr:rowOff>
    </xdr:from>
    <xdr:to>
      <xdr:col>46</xdr:col>
      <xdr:colOff>38100</xdr:colOff>
      <xdr:row>36</xdr:row>
      <xdr:rowOff>136152</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206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127279</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6299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848</xdr:rowOff>
    </xdr:from>
    <xdr:to>
      <xdr:col>41</xdr:col>
      <xdr:colOff>50800</xdr:colOff>
      <xdr:row>34</xdr:row>
      <xdr:rowOff>153429</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315798"/>
          <a:ext cx="889000" cy="666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54518</xdr:rowOff>
    </xdr:from>
    <xdr:to>
      <xdr:col>41</xdr:col>
      <xdr:colOff>101600</xdr:colOff>
      <xdr:row>36</xdr:row>
      <xdr:rowOff>156118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226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147245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6319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107900</xdr:rowOff>
    </xdr:from>
    <xdr:to>
      <xdr:col>36</xdr:col>
      <xdr:colOff>165100</xdr:colOff>
      <xdr:row>33</xdr:row>
      <xdr:rowOff>38050</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5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29177</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687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113667</xdr:rowOff>
    </xdr:from>
    <xdr:to>
      <xdr:col>55</xdr:col>
      <xdr:colOff>50800</xdr:colOff>
      <xdr:row>34</xdr:row>
      <xdr:rowOff>43817</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5771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28594</xdr:rowOff>
    </xdr:from>
    <xdr:ext cx="599010"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5686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127455</xdr:rowOff>
    </xdr:from>
    <xdr:to>
      <xdr:col>50</xdr:col>
      <xdr:colOff>165100</xdr:colOff>
      <xdr:row>34</xdr:row>
      <xdr:rowOff>57605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578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74132</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39795" y="5560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4481</xdr:rowOff>
    </xdr:from>
    <xdr:to>
      <xdr:col>46</xdr:col>
      <xdr:colOff>38100</xdr:colOff>
      <xdr:row>34</xdr:row>
      <xdr:rowOff>106081</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5833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122608</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50795" y="5609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102629</xdr:rowOff>
    </xdr:from>
    <xdr:to>
      <xdr:col>41</xdr:col>
      <xdr:colOff>101600</xdr:colOff>
      <xdr:row>35</xdr:row>
      <xdr:rowOff>32779</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5931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49306</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61795" y="5707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121498</xdr:rowOff>
    </xdr:from>
    <xdr:to>
      <xdr:col>36</xdr:col>
      <xdr:colOff>165100</xdr:colOff>
      <xdr:row>31</xdr:row>
      <xdr:rowOff>51648</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264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68175</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5040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103337</xdr:rowOff>
    </xdr:from>
    <xdr:to>
      <xdr:col>54</xdr:col>
      <xdr:colOff>189865</xdr:colOff>
      <xdr:row>58</xdr:row>
      <xdr:rowOff>46660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847287"/>
          <a:ext cx="1270" cy="1143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50487</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9994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46660</xdr:rowOff>
    </xdr:from>
    <xdr:to>
      <xdr:col>55</xdr:col>
      <xdr:colOff>88900</xdr:colOff>
      <xdr:row>58</xdr:row>
      <xdr:rowOff>46660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9990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50014</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622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103337</xdr:rowOff>
    </xdr:from>
    <xdr:to>
      <xdr:col>55</xdr:col>
      <xdr:colOff>88900</xdr:colOff>
      <xdr:row>51</xdr:row>
      <xdr:rowOff>103337</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847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136469</xdr:rowOff>
    </xdr:from>
    <xdr:to>
      <xdr:col>55</xdr:col>
      <xdr:colOff>0</xdr:colOff>
      <xdr:row>53</xdr:row>
      <xdr:rowOff>144264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9639300" y="9051869"/>
          <a:ext cx="838200" cy="179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49496</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4792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71069</xdr:rowOff>
    </xdr:from>
    <xdr:to>
      <xdr:col>55</xdr:col>
      <xdr:colOff>50800</xdr:colOff>
      <xdr:row>56</xdr:row>
      <xdr:rowOff>1219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0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136469</xdr:rowOff>
    </xdr:from>
    <xdr:to>
      <xdr:col>50</xdr:col>
      <xdr:colOff>114300</xdr:colOff>
      <xdr:row>54</xdr:row>
      <xdr:rowOff>127203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750300" y="9051869"/>
          <a:ext cx="889000" cy="333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63594</xdr:rowOff>
    </xdr:from>
    <xdr:to>
      <xdr:col>50</xdr:col>
      <xdr:colOff>165100</xdr:colOff>
      <xdr:row>55</xdr:row>
      <xdr:rowOff>165194</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493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156321</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586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127203</xdr:rowOff>
    </xdr:from>
    <xdr:to>
      <xdr:col>45</xdr:col>
      <xdr:colOff>177800</xdr:colOff>
      <xdr:row>55</xdr:row>
      <xdr:rowOff>97759</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7861300" y="9385503"/>
          <a:ext cx="889000" cy="142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132280</xdr:rowOff>
    </xdr:from>
    <xdr:to>
      <xdr:col>46</xdr:col>
      <xdr:colOff>38100</xdr:colOff>
      <xdr:row>56</xdr:row>
      <xdr:rowOff>62430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6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53557</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65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162187</xdr:rowOff>
    </xdr:from>
    <xdr:to>
      <xdr:col>41</xdr:col>
      <xdr:colOff>50800</xdr:colOff>
      <xdr:row>55</xdr:row>
      <xdr:rowOff>97759</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972300" y="9420487"/>
          <a:ext cx="889000" cy="107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131793</xdr:rowOff>
    </xdr:from>
    <xdr:to>
      <xdr:col>41</xdr:col>
      <xdr:colOff>101600</xdr:colOff>
      <xdr:row>56</xdr:row>
      <xdr:rowOff>61943</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61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53070</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654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143543</xdr:rowOff>
    </xdr:from>
    <xdr:to>
      <xdr:col>36</xdr:col>
      <xdr:colOff>165100</xdr:colOff>
      <xdr:row>56</xdr:row>
      <xdr:rowOff>73693</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73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64820</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666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93464</xdr:rowOff>
    </xdr:from>
    <xdr:to>
      <xdr:col>55</xdr:col>
      <xdr:colOff>50800</xdr:colOff>
      <xdr:row>54</xdr:row>
      <xdr:rowOff>23614</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180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116341</xdr:rowOff>
    </xdr:from>
    <xdr:ext cx="599010"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031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85669</xdr:rowOff>
    </xdr:from>
    <xdr:to>
      <xdr:col>50</xdr:col>
      <xdr:colOff>165100</xdr:colOff>
      <xdr:row>53</xdr:row>
      <xdr:rowOff>15819</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001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51</xdr:row>
      <xdr:rowOff>32346</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39795" y="8776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76403</xdr:rowOff>
    </xdr:from>
    <xdr:to>
      <xdr:col>46</xdr:col>
      <xdr:colOff>38100</xdr:colOff>
      <xdr:row>55</xdr:row>
      <xdr:rowOff>6553</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334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23080</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50795" y="9109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46959</xdr:rowOff>
    </xdr:from>
    <xdr:to>
      <xdr:col>41</xdr:col>
      <xdr:colOff>101600</xdr:colOff>
      <xdr:row>55</xdr:row>
      <xdr:rowOff>148559</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476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165086</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251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111387</xdr:rowOff>
    </xdr:from>
    <xdr:to>
      <xdr:col>36</xdr:col>
      <xdr:colOff>165100</xdr:colOff>
      <xdr:row>55</xdr:row>
      <xdr:rowOff>41537</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369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58064</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9144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a:extLst>
            <a:ext uri="{FF2B5EF4-FFF2-40B4-BE49-F238E27FC236}">
              <a16:creationId xmlns:a16="http://schemas.microsoft.com/office/drawing/2014/main" id="{00000000-0008-0000-06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13147</xdr:rowOff>
    </xdr:from>
    <xdr:to>
      <xdr:col>54</xdr:col>
      <xdr:colOff>189865</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10475595" y="12186097"/>
          <a:ext cx="1270" cy="1326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1" name="普通建設事業費 （ うち新規整備　）最小値テキスト">
          <a:extLst>
            <a:ext uri="{FF2B5EF4-FFF2-40B4-BE49-F238E27FC236}">
              <a16:creationId xmlns:a16="http://schemas.microsoft.com/office/drawing/2014/main" id="{00000000-0008-0000-0600-000091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131274</xdr:rowOff>
    </xdr:from>
    <xdr:ext cx="534377" cy="259045"/>
    <xdr:sp macro="" textlink="">
      <xdr:nvSpPr>
        <xdr:cNvPr id="403" name="普通建設事業費 （ うち新規整備　）最大値テキスト">
          <a:extLst>
            <a:ext uri="{FF2B5EF4-FFF2-40B4-BE49-F238E27FC236}">
              <a16:creationId xmlns:a16="http://schemas.microsoft.com/office/drawing/2014/main" id="{00000000-0008-0000-0600-000093010000}"/>
            </a:ext>
          </a:extLst>
        </xdr:cNvPr>
        <xdr:cNvSpPr txBox="1"/>
      </xdr:nvSpPr>
      <xdr:spPr>
        <a:xfrm>
          <a:off x="10528300" y="11961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13147</xdr:rowOff>
    </xdr:from>
    <xdr:to>
      <xdr:col>55</xdr:col>
      <xdr:colOff>88900</xdr:colOff>
      <xdr:row>71</xdr:row>
      <xdr:rowOff>13147</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218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22930</xdr:rowOff>
    </xdr:from>
    <xdr:to>
      <xdr:col>55</xdr:col>
      <xdr:colOff>0</xdr:colOff>
      <xdr:row>76</xdr:row>
      <xdr:rowOff>138854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9639300" y="13053130"/>
          <a:ext cx="838200" cy="11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99331</xdr:rowOff>
    </xdr:from>
    <xdr:ext cx="534377" cy="259045"/>
    <xdr:sp macro="" textlink="">
      <xdr:nvSpPr>
        <xdr:cNvPr id="406" name="普通建設事業費 （ うち新規整備　）平均値テキスト">
          <a:extLst>
            <a:ext uri="{FF2B5EF4-FFF2-40B4-BE49-F238E27FC236}">
              <a16:creationId xmlns:a16="http://schemas.microsoft.com/office/drawing/2014/main" id="{00000000-0008-0000-0600-000096010000}"/>
            </a:ext>
          </a:extLst>
        </xdr:cNvPr>
        <xdr:cNvSpPr txBox="1"/>
      </xdr:nvSpPr>
      <xdr:spPr>
        <a:xfrm>
          <a:off x="10528300" y="131295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120904</xdr:rowOff>
    </xdr:from>
    <xdr:to>
      <xdr:col>55</xdr:col>
      <xdr:colOff>50800</xdr:colOff>
      <xdr:row>77</xdr:row>
      <xdr:rowOff>51054</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10426700" y="1315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22930</xdr:rowOff>
    </xdr:from>
    <xdr:to>
      <xdr:col>50</xdr:col>
      <xdr:colOff>114300</xdr:colOff>
      <xdr:row>77</xdr:row>
      <xdr:rowOff>120772</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8750300" y="13053130"/>
          <a:ext cx="889000" cy="269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76716</xdr:rowOff>
    </xdr:from>
    <xdr:to>
      <xdr:col>50</xdr:col>
      <xdr:colOff>165100</xdr:colOff>
      <xdr:row>77</xdr:row>
      <xdr:rowOff>6866</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9588500" y="13106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169443</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9372111" y="13199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70411</xdr:rowOff>
    </xdr:from>
    <xdr:to>
      <xdr:col>45</xdr:col>
      <xdr:colOff>177800</xdr:colOff>
      <xdr:row>77</xdr:row>
      <xdr:rowOff>120772</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7861300" y="13100611"/>
          <a:ext cx="889000" cy="22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51386</xdr:rowOff>
    </xdr:from>
    <xdr:to>
      <xdr:col>46</xdr:col>
      <xdr:colOff>38100</xdr:colOff>
      <xdr:row>76</xdr:row>
      <xdr:rowOff>152986</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8699500" y="1308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169514</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483111" y="1285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93454</xdr:rowOff>
    </xdr:from>
    <xdr:to>
      <xdr:col>41</xdr:col>
      <xdr:colOff>50800</xdr:colOff>
      <xdr:row>76</xdr:row>
      <xdr:rowOff>70411</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6972300" y="12952204"/>
          <a:ext cx="889000" cy="148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52805</xdr:rowOff>
    </xdr:from>
    <xdr:to>
      <xdr:col>41</xdr:col>
      <xdr:colOff>101600</xdr:colOff>
      <xdr:row>76</xdr:row>
      <xdr:rowOff>154405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7810500" y="1308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145532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594111" y="13175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19200</xdr:rowOff>
    </xdr:from>
    <xdr:to>
      <xdr:col>36</xdr:col>
      <xdr:colOff>165100</xdr:colOff>
      <xdr:row>76</xdr:row>
      <xdr:rowOff>120800</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6921500" y="130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111927</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05111" y="13142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88054</xdr:rowOff>
    </xdr:from>
    <xdr:to>
      <xdr:col>55</xdr:col>
      <xdr:colOff>50800</xdr:colOff>
      <xdr:row>77</xdr:row>
      <xdr:rowOff>18204</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10426700" y="13118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110931</xdr:rowOff>
    </xdr:from>
    <xdr:ext cx="534377" cy="259045"/>
    <xdr:sp macro="" textlink="">
      <xdr:nvSpPr>
        <xdr:cNvPr id="425" name="普通建設事業費 （ うち新規整備　）該当値テキスト">
          <a:extLst>
            <a:ext uri="{FF2B5EF4-FFF2-40B4-BE49-F238E27FC236}">
              <a16:creationId xmlns:a16="http://schemas.microsoft.com/office/drawing/2014/main" id="{00000000-0008-0000-0600-0000A9010000}"/>
            </a:ext>
          </a:extLst>
        </xdr:cNvPr>
        <xdr:cNvSpPr txBox="1"/>
      </xdr:nvSpPr>
      <xdr:spPr>
        <a:xfrm>
          <a:off x="10528300" y="1296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143581</xdr:rowOff>
    </xdr:from>
    <xdr:to>
      <xdr:col>50</xdr:col>
      <xdr:colOff>165100</xdr:colOff>
      <xdr:row>76</xdr:row>
      <xdr:rowOff>73732</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9588500" y="1300233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90258</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372111" y="12777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69972</xdr:rowOff>
    </xdr:from>
    <xdr:to>
      <xdr:col>46</xdr:col>
      <xdr:colOff>38100</xdr:colOff>
      <xdr:row>78</xdr:row>
      <xdr:rowOff>122</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8699500" y="13271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162699</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15428" y="13364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19611</xdr:rowOff>
    </xdr:from>
    <xdr:to>
      <xdr:col>41</xdr:col>
      <xdr:colOff>101600</xdr:colOff>
      <xdr:row>76</xdr:row>
      <xdr:rowOff>121211</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7810500" y="13049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137738</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594111" y="12825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42654</xdr:rowOff>
    </xdr:from>
    <xdr:to>
      <xdr:col>36</xdr:col>
      <xdr:colOff>165100</xdr:colOff>
      <xdr:row>75</xdr:row>
      <xdr:rowOff>144254</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6921500" y="12901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160781</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705111" y="12676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普通建設事業費 （ うち更新整備　）グラフ枠">
          <a:extLst>
            <a:ext uri="{FF2B5EF4-FFF2-40B4-BE49-F238E27FC236}">
              <a16:creationId xmlns:a16="http://schemas.microsoft.com/office/drawing/2014/main" id="{00000000-0008-0000-06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712</xdr:rowOff>
    </xdr:from>
    <xdr:to>
      <xdr:col>54</xdr:col>
      <xdr:colOff>189865</xdr:colOff>
      <xdr:row>98</xdr:row>
      <xdr:rowOff>103232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10475595" y="15431212"/>
          <a:ext cx="1270" cy="1474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107059</xdr:rowOff>
    </xdr:from>
    <xdr:ext cx="534377" cy="259045"/>
    <xdr:sp macro="" textlink="">
      <xdr:nvSpPr>
        <xdr:cNvPr id="460" name="普通建設事業費 （ うち更新整備　）最小値テキスト">
          <a:extLst>
            <a:ext uri="{FF2B5EF4-FFF2-40B4-BE49-F238E27FC236}">
              <a16:creationId xmlns:a16="http://schemas.microsoft.com/office/drawing/2014/main" id="{00000000-0008-0000-0600-0000CC010000}"/>
            </a:ext>
          </a:extLst>
        </xdr:cNvPr>
        <xdr:cNvSpPr txBox="1"/>
      </xdr:nvSpPr>
      <xdr:spPr>
        <a:xfrm>
          <a:off x="10528300" y="1690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103232</xdr:rowOff>
    </xdr:from>
    <xdr:to>
      <xdr:col>55</xdr:col>
      <xdr:colOff>88900</xdr:colOff>
      <xdr:row>98</xdr:row>
      <xdr:rowOff>103232</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6905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118839</xdr:rowOff>
    </xdr:from>
    <xdr:ext cx="599010" cy="259045"/>
    <xdr:sp macro="" textlink="">
      <xdr:nvSpPr>
        <xdr:cNvPr id="462" name="普通建設事業費 （ うち更新整備　）最大値テキスト">
          <a:extLst>
            <a:ext uri="{FF2B5EF4-FFF2-40B4-BE49-F238E27FC236}">
              <a16:creationId xmlns:a16="http://schemas.microsoft.com/office/drawing/2014/main" id="{00000000-0008-0000-0600-0000CE010000}"/>
            </a:ext>
          </a:extLst>
        </xdr:cNvPr>
        <xdr:cNvSpPr txBox="1"/>
      </xdr:nvSpPr>
      <xdr:spPr>
        <a:xfrm>
          <a:off x="10528300" y="1520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712</xdr:rowOff>
    </xdr:from>
    <xdr:to>
      <xdr:col>55</xdr:col>
      <xdr:colOff>88900</xdr:colOff>
      <xdr:row>90</xdr:row>
      <xdr:rowOff>712</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543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47650</xdr:rowOff>
    </xdr:from>
    <xdr:to>
      <xdr:col>55</xdr:col>
      <xdr:colOff>0</xdr:colOff>
      <xdr:row>93</xdr:row>
      <xdr:rowOff>50264</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9639300" y="15821050"/>
          <a:ext cx="838200" cy="17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139870</xdr:rowOff>
    </xdr:from>
    <xdr:ext cx="534377" cy="259045"/>
    <xdr:sp macro="" textlink="">
      <xdr:nvSpPr>
        <xdr:cNvPr id="465" name="普通建設事業費 （ うち更新整備　）平均値テキスト">
          <a:extLst>
            <a:ext uri="{FF2B5EF4-FFF2-40B4-BE49-F238E27FC236}">
              <a16:creationId xmlns:a16="http://schemas.microsoft.com/office/drawing/2014/main" id="{00000000-0008-0000-0600-0000D1010000}"/>
            </a:ext>
          </a:extLst>
        </xdr:cNvPr>
        <xdr:cNvSpPr txBox="1"/>
      </xdr:nvSpPr>
      <xdr:spPr>
        <a:xfrm>
          <a:off x="10528300" y="164276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161443</xdr:rowOff>
    </xdr:from>
    <xdr:to>
      <xdr:col>55</xdr:col>
      <xdr:colOff>50800</xdr:colOff>
      <xdr:row>96</xdr:row>
      <xdr:rowOff>91593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10426700" y="16449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47650</xdr:rowOff>
    </xdr:from>
    <xdr:to>
      <xdr:col>50</xdr:col>
      <xdr:colOff>114300</xdr:colOff>
      <xdr:row>94</xdr:row>
      <xdr:rowOff>74211</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8750300" y="15821050"/>
          <a:ext cx="889000" cy="369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170107</xdr:rowOff>
    </xdr:from>
    <xdr:to>
      <xdr:col>50</xdr:col>
      <xdr:colOff>165100</xdr:colOff>
      <xdr:row>96</xdr:row>
      <xdr:rowOff>100257</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9588500" y="164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91384</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372111" y="16550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74211</xdr:rowOff>
    </xdr:from>
    <xdr:to>
      <xdr:col>45</xdr:col>
      <xdr:colOff>177800</xdr:colOff>
      <xdr:row>95</xdr:row>
      <xdr:rowOff>159229</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7861300" y="16190511"/>
          <a:ext cx="889000" cy="256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109975</xdr:rowOff>
    </xdr:from>
    <xdr:to>
      <xdr:col>46</xdr:col>
      <xdr:colOff>38100</xdr:colOff>
      <xdr:row>97</xdr:row>
      <xdr:rowOff>40125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8699500" y="1656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31252</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483111" y="1666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110505</xdr:rowOff>
    </xdr:from>
    <xdr:to>
      <xdr:col>41</xdr:col>
      <xdr:colOff>50800</xdr:colOff>
      <xdr:row>95</xdr:row>
      <xdr:rowOff>159229</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6972300" y="16398255"/>
          <a:ext cx="889000" cy="48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96628</xdr:rowOff>
    </xdr:from>
    <xdr:to>
      <xdr:col>41</xdr:col>
      <xdr:colOff>101600</xdr:colOff>
      <xdr:row>97</xdr:row>
      <xdr:rowOff>26778</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7810500" y="16555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17905</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594111" y="16648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118804</xdr:rowOff>
    </xdr:from>
    <xdr:to>
      <xdr:col>36</xdr:col>
      <xdr:colOff>165100</xdr:colOff>
      <xdr:row>97</xdr:row>
      <xdr:rowOff>48954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6921500" y="16578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40081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05111" y="16670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170914</xdr:rowOff>
    </xdr:from>
    <xdr:to>
      <xdr:col>55</xdr:col>
      <xdr:colOff>50800</xdr:colOff>
      <xdr:row>93</xdr:row>
      <xdr:rowOff>101064</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10426700" y="1594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22341</xdr:rowOff>
    </xdr:from>
    <xdr:ext cx="534377" cy="259045"/>
    <xdr:sp macro="" textlink="">
      <xdr:nvSpPr>
        <xdr:cNvPr id="484" name="普通建設事業費 （ うち更新整備　）該当値テキスト">
          <a:extLst>
            <a:ext uri="{FF2B5EF4-FFF2-40B4-BE49-F238E27FC236}">
              <a16:creationId xmlns:a16="http://schemas.microsoft.com/office/drawing/2014/main" id="{00000000-0008-0000-0600-0000E4010000}"/>
            </a:ext>
          </a:extLst>
        </xdr:cNvPr>
        <xdr:cNvSpPr txBox="1"/>
      </xdr:nvSpPr>
      <xdr:spPr>
        <a:xfrm>
          <a:off x="10528300" y="15795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168300</xdr:rowOff>
    </xdr:from>
    <xdr:to>
      <xdr:col>50</xdr:col>
      <xdr:colOff>165100</xdr:colOff>
      <xdr:row>92</xdr:row>
      <xdr:rowOff>98450</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9588500" y="1577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90</xdr:row>
      <xdr:rowOff>114977</xdr:rowOff>
    </xdr:from>
    <xdr:ext cx="59901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339795" y="15545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23411</xdr:rowOff>
    </xdr:from>
    <xdr:to>
      <xdr:col>46</xdr:col>
      <xdr:colOff>38100</xdr:colOff>
      <xdr:row>94</xdr:row>
      <xdr:rowOff>125011</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8699500" y="1613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141538</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483111" y="15914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108429</xdr:rowOff>
    </xdr:from>
    <xdr:to>
      <xdr:col>41</xdr:col>
      <xdr:colOff>101600</xdr:colOff>
      <xdr:row>96</xdr:row>
      <xdr:rowOff>38579</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7810500" y="16396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55106</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7594111" y="16171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59705</xdr:rowOff>
    </xdr:from>
    <xdr:to>
      <xdr:col>36</xdr:col>
      <xdr:colOff>165100</xdr:colOff>
      <xdr:row>95</xdr:row>
      <xdr:rowOff>161305</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6921500" y="1634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6382</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6705111" y="16122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136794</xdr:rowOff>
    </xdr:from>
    <xdr:to>
      <xdr:col>85</xdr:col>
      <xdr:colOff>126364</xdr:colOff>
      <xdr:row>39</xdr:row>
      <xdr:rowOff>98878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280294"/>
          <a:ext cx="1269" cy="1505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83471</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505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136794</xdr:rowOff>
    </xdr:from>
    <xdr:to>
      <xdr:col>86</xdr:col>
      <xdr:colOff>25400</xdr:colOff>
      <xdr:row>30</xdr:row>
      <xdr:rowOff>136794</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280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167932</xdr:rowOff>
    </xdr:from>
    <xdr:to>
      <xdr:col>85</xdr:col>
      <xdr:colOff>127000</xdr:colOff>
      <xdr:row>39</xdr:row>
      <xdr:rowOff>15358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511582"/>
          <a:ext cx="838200" cy="190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133576</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4772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110699</xdr:rowOff>
    </xdr:from>
    <xdr:to>
      <xdr:col>85</xdr:col>
      <xdr:colOff>177800</xdr:colOff>
      <xdr:row>39</xdr:row>
      <xdr:rowOff>40849</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62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29172</xdr:rowOff>
    </xdr:from>
    <xdr:to>
      <xdr:col>81</xdr:col>
      <xdr:colOff>50800</xdr:colOff>
      <xdr:row>37</xdr:row>
      <xdr:rowOff>167932</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4592300" y="6372822"/>
          <a:ext cx="889000" cy="138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125688</xdr:rowOff>
    </xdr:from>
    <xdr:to>
      <xdr:col>81</xdr:col>
      <xdr:colOff>101600</xdr:colOff>
      <xdr:row>39</xdr:row>
      <xdr:rowOff>55838</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64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46965</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73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65927</xdr:rowOff>
    </xdr:from>
    <xdr:to>
      <xdr:col>76</xdr:col>
      <xdr:colOff>114300</xdr:colOff>
      <xdr:row>37</xdr:row>
      <xdr:rowOff>29172</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066677"/>
          <a:ext cx="889000" cy="306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101914</xdr:rowOff>
    </xdr:from>
    <xdr:to>
      <xdr:col>76</xdr:col>
      <xdr:colOff>165100</xdr:colOff>
      <xdr:row>39</xdr:row>
      <xdr:rowOff>32064</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617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23191</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709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16876</xdr:rowOff>
    </xdr:from>
    <xdr:to>
      <xdr:col>71</xdr:col>
      <xdr:colOff>177800</xdr:colOff>
      <xdr:row>35</xdr:row>
      <xdr:rowOff>65927</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5846176"/>
          <a:ext cx="889000" cy="220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56749</xdr:rowOff>
    </xdr:from>
    <xdr:to>
      <xdr:col>72</xdr:col>
      <xdr:colOff>38100</xdr:colOff>
      <xdr:row>38</xdr:row>
      <xdr:rowOff>158349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7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149476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664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92313</xdr:rowOff>
    </xdr:from>
    <xdr:to>
      <xdr:col>67</xdr:col>
      <xdr:colOff>101600</xdr:colOff>
      <xdr:row>39</xdr:row>
      <xdr:rowOff>22463</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60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13590</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700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136008</xdr:rowOff>
    </xdr:from>
    <xdr:to>
      <xdr:col>85</xdr:col>
      <xdr:colOff>177800</xdr:colOff>
      <xdr:row>39</xdr:row>
      <xdr:rowOff>66158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65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89126</xdr:rowOff>
    </xdr:from>
    <xdr:ext cx="469744"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604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117132</xdr:rowOff>
    </xdr:from>
    <xdr:to>
      <xdr:col>81</xdr:col>
      <xdr:colOff>101600</xdr:colOff>
      <xdr:row>38</xdr:row>
      <xdr:rowOff>47282</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46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63809</xdr:rowOff>
    </xdr:from>
    <xdr:ext cx="534377"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14111" y="623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149822</xdr:rowOff>
    </xdr:from>
    <xdr:to>
      <xdr:col>76</xdr:col>
      <xdr:colOff>165100</xdr:colOff>
      <xdr:row>37</xdr:row>
      <xdr:rowOff>79972</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322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96499</xdr:rowOff>
    </xdr:from>
    <xdr:ext cx="534377"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325111" y="6097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15127</xdr:rowOff>
    </xdr:from>
    <xdr:to>
      <xdr:col>72</xdr:col>
      <xdr:colOff>38100</xdr:colOff>
      <xdr:row>35</xdr:row>
      <xdr:rowOff>116727</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015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133254</xdr:rowOff>
    </xdr:from>
    <xdr:ext cx="534377"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436111" y="5791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137526</xdr:rowOff>
    </xdr:from>
    <xdr:to>
      <xdr:col>67</xdr:col>
      <xdr:colOff>101600</xdr:colOff>
      <xdr:row>34</xdr:row>
      <xdr:rowOff>67676</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5795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84203</xdr:rowOff>
    </xdr:from>
    <xdr:ext cx="534377"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547111" y="5570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11668</xdr:rowOff>
    </xdr:from>
    <xdr:to>
      <xdr:col>85</xdr:col>
      <xdr:colOff>126364</xdr:colOff>
      <xdr:row>78</xdr:row>
      <xdr:rowOff>124662</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13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128489</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501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124662</xdr:rowOff>
    </xdr:from>
    <xdr:to>
      <xdr:col>86</xdr:col>
      <xdr:colOff>25400</xdr:colOff>
      <xdr:row>78</xdr:row>
      <xdr:rowOff>124662</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4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129795</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788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11668</xdr:rowOff>
    </xdr:from>
    <xdr:to>
      <xdr:col>86</xdr:col>
      <xdr:colOff>25400</xdr:colOff>
      <xdr:row>70</xdr:row>
      <xdr:rowOff>11668</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13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70</xdr:row>
      <xdr:rowOff>467</xdr:rowOff>
    </xdr:from>
    <xdr:to>
      <xdr:col>85</xdr:col>
      <xdr:colOff>127000</xdr:colOff>
      <xdr:row>70</xdr:row>
      <xdr:rowOff>109704</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2001967"/>
          <a:ext cx="838200" cy="109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149689</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83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171262</xdr:rowOff>
    </xdr:from>
    <xdr:to>
      <xdr:col>85</xdr:col>
      <xdr:colOff>177800</xdr:colOff>
      <xdr:row>75</xdr:row>
      <xdr:rowOff>101412</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85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70</xdr:row>
      <xdr:rowOff>467</xdr:rowOff>
    </xdr:from>
    <xdr:to>
      <xdr:col>81</xdr:col>
      <xdr:colOff>50800</xdr:colOff>
      <xdr:row>70</xdr:row>
      <xdr:rowOff>46023</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2001967"/>
          <a:ext cx="889000" cy="45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16580</xdr:rowOff>
    </xdr:from>
    <xdr:to>
      <xdr:col>81</xdr:col>
      <xdr:colOff>101600</xdr:colOff>
      <xdr:row>75</xdr:row>
      <xdr:rowOff>118180</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875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109307</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96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70</xdr:row>
      <xdr:rowOff>46023</xdr:rowOff>
    </xdr:from>
    <xdr:to>
      <xdr:col>76</xdr:col>
      <xdr:colOff>114300</xdr:colOff>
      <xdr:row>70</xdr:row>
      <xdr:rowOff>75349</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2047523"/>
          <a:ext cx="889000" cy="29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34983</xdr:rowOff>
    </xdr:from>
    <xdr:to>
      <xdr:col>76</xdr:col>
      <xdr:colOff>165100</xdr:colOff>
      <xdr:row>75</xdr:row>
      <xdr:rowOff>136583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2893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127709</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986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70</xdr:row>
      <xdr:rowOff>75349</xdr:rowOff>
    </xdr:from>
    <xdr:to>
      <xdr:col>71</xdr:col>
      <xdr:colOff>177800</xdr:colOff>
      <xdr:row>70</xdr:row>
      <xdr:rowOff>164650</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2076849"/>
          <a:ext cx="889000" cy="89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34820</xdr:rowOff>
    </xdr:from>
    <xdr:to>
      <xdr:col>72</xdr:col>
      <xdr:colOff>38100</xdr:colOff>
      <xdr:row>75</xdr:row>
      <xdr:rowOff>136420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2893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127547</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986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164795</xdr:rowOff>
    </xdr:from>
    <xdr:to>
      <xdr:col>67</xdr:col>
      <xdr:colOff>101600</xdr:colOff>
      <xdr:row>76</xdr:row>
      <xdr:rowOff>94945</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23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86072</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3116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70</xdr:row>
      <xdr:rowOff>58904</xdr:rowOff>
    </xdr:from>
    <xdr:to>
      <xdr:col>85</xdr:col>
      <xdr:colOff>177800</xdr:colOff>
      <xdr:row>70</xdr:row>
      <xdr:rowOff>160504</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206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69</xdr:row>
      <xdr:rowOff>145281</xdr:rowOff>
    </xdr:from>
    <xdr:ext cx="599010"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1975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69</xdr:row>
      <xdr:rowOff>121117</xdr:rowOff>
    </xdr:from>
    <xdr:to>
      <xdr:col>81</xdr:col>
      <xdr:colOff>101600</xdr:colOff>
      <xdr:row>70</xdr:row>
      <xdr:rowOff>51267</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195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68</xdr:row>
      <xdr:rowOff>67794</xdr:rowOff>
    </xdr:from>
    <xdr:ext cx="599010"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181795" y="1172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69</xdr:row>
      <xdr:rowOff>166673</xdr:rowOff>
    </xdr:from>
    <xdr:to>
      <xdr:col>76</xdr:col>
      <xdr:colOff>165100</xdr:colOff>
      <xdr:row>70</xdr:row>
      <xdr:rowOff>96823</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1996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68</xdr:row>
      <xdr:rowOff>113350</xdr:rowOff>
    </xdr:from>
    <xdr:ext cx="59901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292795" y="11771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70</xdr:row>
      <xdr:rowOff>24549</xdr:rowOff>
    </xdr:from>
    <xdr:to>
      <xdr:col>72</xdr:col>
      <xdr:colOff>38100</xdr:colOff>
      <xdr:row>70</xdr:row>
      <xdr:rowOff>126149</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2026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68</xdr:row>
      <xdr:rowOff>142676</xdr:rowOff>
    </xdr:from>
    <xdr:ext cx="59901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03795" y="11801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70</xdr:row>
      <xdr:rowOff>113850</xdr:rowOff>
    </xdr:from>
    <xdr:to>
      <xdr:col>67</xdr:col>
      <xdr:colOff>101600</xdr:colOff>
      <xdr:row>71</xdr:row>
      <xdr:rowOff>44000</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2115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69</xdr:row>
      <xdr:rowOff>60527</xdr:rowOff>
    </xdr:from>
    <xdr:ext cx="59901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14795" y="11890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106764</xdr:rowOff>
    </xdr:from>
    <xdr:to>
      <xdr:col>85</xdr:col>
      <xdr:colOff>126364</xdr:colOff>
      <xdr:row>98</xdr:row>
      <xdr:rowOff>128115</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37264"/>
          <a:ext cx="1269" cy="139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131942</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34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128115</xdr:rowOff>
    </xdr:from>
    <xdr:to>
      <xdr:col>86</xdr:col>
      <xdr:colOff>25400</xdr:colOff>
      <xdr:row>98</xdr:row>
      <xdr:rowOff>128115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30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53441</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12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106764</xdr:rowOff>
    </xdr:from>
    <xdr:to>
      <xdr:col>86</xdr:col>
      <xdr:colOff>25400</xdr:colOff>
      <xdr:row>90</xdr:row>
      <xdr:rowOff>106764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37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141712</xdr:rowOff>
    </xdr:from>
    <xdr:to>
      <xdr:col>85</xdr:col>
      <xdr:colOff>127000</xdr:colOff>
      <xdr:row>97</xdr:row>
      <xdr:rowOff>162249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5481300" y="16772362"/>
          <a:ext cx="838200" cy="20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46333</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5055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23456</xdr:rowOff>
    </xdr:from>
    <xdr:to>
      <xdr:col>85</xdr:col>
      <xdr:colOff>177800</xdr:colOff>
      <xdr:row>97</xdr:row>
      <xdr:rowOff>125056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54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141712</xdr:rowOff>
    </xdr:from>
    <xdr:to>
      <xdr:col>81</xdr:col>
      <xdr:colOff>50800</xdr:colOff>
      <xdr:row>98</xdr:row>
      <xdr:rowOff>12672</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4592300" y="16772362"/>
          <a:ext cx="889000" cy="4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17357</xdr:rowOff>
    </xdr:from>
    <xdr:to>
      <xdr:col>81</xdr:col>
      <xdr:colOff>101600</xdr:colOff>
      <xdr:row>97</xdr:row>
      <xdr:rowOff>118957</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4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135484</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42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135640</xdr:rowOff>
    </xdr:from>
    <xdr:to>
      <xdr:col>76</xdr:col>
      <xdr:colOff>114300</xdr:colOff>
      <xdr:row>98</xdr:row>
      <xdr:rowOff>12672</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3703300" y="16766290"/>
          <a:ext cx="889000" cy="48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16069</xdr:rowOff>
    </xdr:from>
    <xdr:to>
      <xdr:col>76</xdr:col>
      <xdr:colOff>165100</xdr:colOff>
      <xdr:row>97</xdr:row>
      <xdr:rowOff>117669</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46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134196</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421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135640</xdr:rowOff>
    </xdr:from>
    <xdr:to>
      <xdr:col>71</xdr:col>
      <xdr:colOff>177800</xdr:colOff>
      <xdr:row>97</xdr:row>
      <xdr:rowOff>150389</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766290"/>
          <a:ext cx="889000" cy="14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145473</xdr:rowOff>
    </xdr:from>
    <xdr:to>
      <xdr:col>72</xdr:col>
      <xdr:colOff>38100</xdr:colOff>
      <xdr:row>97</xdr:row>
      <xdr:rowOff>75623</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0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92150</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379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115646</xdr:rowOff>
    </xdr:from>
    <xdr:to>
      <xdr:col>67</xdr:col>
      <xdr:colOff>101600</xdr:colOff>
      <xdr:row>98</xdr:row>
      <xdr:rowOff>45796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746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36923</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839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111449</xdr:rowOff>
    </xdr:from>
    <xdr:to>
      <xdr:col>85</xdr:col>
      <xdr:colOff>177800</xdr:colOff>
      <xdr:row>98</xdr:row>
      <xdr:rowOff>41599</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742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89876</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720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90912</xdr:rowOff>
    </xdr:from>
    <xdr:to>
      <xdr:col>81</xdr:col>
      <xdr:colOff>101600</xdr:colOff>
      <xdr:row>98</xdr:row>
      <xdr:rowOff>21062</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721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12189</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814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133322</xdr:rowOff>
    </xdr:from>
    <xdr:to>
      <xdr:col>76</xdr:col>
      <xdr:colOff>165100</xdr:colOff>
      <xdr:row>98</xdr:row>
      <xdr:rowOff>63472</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76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54599</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856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84840</xdr:rowOff>
    </xdr:from>
    <xdr:to>
      <xdr:col>72</xdr:col>
      <xdr:colOff>38100</xdr:colOff>
      <xdr:row>98</xdr:row>
      <xdr:rowOff>14990</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715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6117</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808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99589</xdr:rowOff>
    </xdr:from>
    <xdr:to>
      <xdr:col>67</xdr:col>
      <xdr:colOff>101600</xdr:colOff>
      <xdr:row>98</xdr:row>
      <xdr:rowOff>29739</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73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46266</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47111" y="16505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投資及び出資金グラフ枠">
          <a:extLst>
            <a:ext uri="{FF2B5EF4-FFF2-40B4-BE49-F238E27FC236}">
              <a16:creationId xmlns:a16="http://schemas.microsoft.com/office/drawing/2014/main" id="{00000000-0008-0000-06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128041</xdr:rowOff>
    </xdr:from>
    <xdr:to>
      <xdr:col>116</xdr:col>
      <xdr:colOff>62864</xdr:colOff>
      <xdr:row>38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2159595" y="5271541"/>
          <a:ext cx="1269" cy="1268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36" name="投資及び出資金最小値テキスト">
          <a:extLst>
            <a:ext uri="{FF2B5EF4-FFF2-40B4-BE49-F238E27FC236}">
              <a16:creationId xmlns:a16="http://schemas.microsoft.com/office/drawing/2014/main" id="{00000000-0008-0000-0600-0000E0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74718</xdr:rowOff>
    </xdr:from>
    <xdr:ext cx="534377" cy="259045"/>
    <xdr:sp macro="" textlink="">
      <xdr:nvSpPr>
        <xdr:cNvPr id="738" name="投資及び出資金最大値テキスト">
          <a:extLst>
            <a:ext uri="{FF2B5EF4-FFF2-40B4-BE49-F238E27FC236}">
              <a16:creationId xmlns:a16="http://schemas.microsoft.com/office/drawing/2014/main" id="{00000000-0008-0000-0600-0000E2020000}"/>
            </a:ext>
          </a:extLst>
        </xdr:cNvPr>
        <xdr:cNvSpPr txBox="1"/>
      </xdr:nvSpPr>
      <xdr:spPr>
        <a:xfrm>
          <a:off x="22212300" y="5046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128041</xdr:rowOff>
    </xdr:from>
    <xdr:to>
      <xdr:col>116</xdr:col>
      <xdr:colOff>152400</xdr:colOff>
      <xdr:row>30</xdr:row>
      <xdr:rowOff>128041</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5271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52661</xdr:rowOff>
    </xdr:from>
    <xdr:to>
      <xdr:col>116</xdr:col>
      <xdr:colOff>63500</xdr:colOff>
      <xdr:row>37</xdr:row>
      <xdr:rowOff>114497</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21323300" y="6396311"/>
          <a:ext cx="838200" cy="61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73144</xdr:rowOff>
    </xdr:from>
    <xdr:ext cx="469744" cy="259045"/>
    <xdr:sp macro="" textlink="">
      <xdr:nvSpPr>
        <xdr:cNvPr id="741" name="投資及び出資金平均値テキスト">
          <a:extLst>
            <a:ext uri="{FF2B5EF4-FFF2-40B4-BE49-F238E27FC236}">
              <a16:creationId xmlns:a16="http://schemas.microsoft.com/office/drawing/2014/main" id="{00000000-0008-0000-0600-0000E5020000}"/>
            </a:ext>
          </a:extLst>
        </xdr:cNvPr>
        <xdr:cNvSpPr txBox="1"/>
      </xdr:nvSpPr>
      <xdr:spPr>
        <a:xfrm>
          <a:off x="22212300" y="60738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50267</xdr:rowOff>
    </xdr:from>
    <xdr:to>
      <xdr:col>116</xdr:col>
      <xdr:colOff>114300</xdr:colOff>
      <xdr:row>36</xdr:row>
      <xdr:rowOff>151867</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2110700" y="622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114497</xdr:rowOff>
    </xdr:from>
    <xdr:to>
      <xdr:col>111</xdr:col>
      <xdr:colOff>177800</xdr:colOff>
      <xdr:row>37</xdr:row>
      <xdr:rowOff>130213</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0434300" y="6458147"/>
          <a:ext cx="889000" cy="1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16091</xdr:rowOff>
    </xdr:from>
    <xdr:to>
      <xdr:col>112</xdr:col>
      <xdr:colOff>38100</xdr:colOff>
      <xdr:row>36</xdr:row>
      <xdr:rowOff>117691</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1272500" y="618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134218</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088428" y="5963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130213</xdr:rowOff>
    </xdr:from>
    <xdr:to>
      <xdr:col>107</xdr:col>
      <xdr:colOff>50800</xdr:colOff>
      <xdr:row>37</xdr:row>
      <xdr:rowOff>164332</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19545300" y="6473863"/>
          <a:ext cx="889000" cy="34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41923</xdr:rowOff>
    </xdr:from>
    <xdr:to>
      <xdr:col>107</xdr:col>
      <xdr:colOff>101600</xdr:colOff>
      <xdr:row>36</xdr:row>
      <xdr:rowOff>143523</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0383500" y="6214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160050</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199428" y="5989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145472</xdr:rowOff>
    </xdr:from>
    <xdr:to>
      <xdr:col>102</xdr:col>
      <xdr:colOff>114300</xdr:colOff>
      <xdr:row>37</xdr:row>
      <xdr:rowOff>164332</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8656300" y="6489122"/>
          <a:ext cx="889000" cy="18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15691</xdr:rowOff>
    </xdr:from>
    <xdr:to>
      <xdr:col>102</xdr:col>
      <xdr:colOff>165100</xdr:colOff>
      <xdr:row>36</xdr:row>
      <xdr:rowOff>117291</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9494500" y="6187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133818</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10428" y="5963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87986</xdr:rowOff>
    </xdr:from>
    <xdr:to>
      <xdr:col>98</xdr:col>
      <xdr:colOff>38100</xdr:colOff>
      <xdr:row>37</xdr:row>
      <xdr:rowOff>18136</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8605500" y="626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34663</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21428" y="603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1861</xdr:rowOff>
    </xdr:from>
    <xdr:to>
      <xdr:col>116</xdr:col>
      <xdr:colOff>114300</xdr:colOff>
      <xdr:row>37</xdr:row>
      <xdr:rowOff>103461</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2110700" y="6345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151738</xdr:rowOff>
    </xdr:from>
    <xdr:ext cx="469744" cy="259045"/>
    <xdr:sp macro="" textlink="">
      <xdr:nvSpPr>
        <xdr:cNvPr id="760" name="投資及び出資金該当値テキスト">
          <a:extLst>
            <a:ext uri="{FF2B5EF4-FFF2-40B4-BE49-F238E27FC236}">
              <a16:creationId xmlns:a16="http://schemas.microsoft.com/office/drawing/2014/main" id="{00000000-0008-0000-0600-0000F8020000}"/>
            </a:ext>
          </a:extLst>
        </xdr:cNvPr>
        <xdr:cNvSpPr txBox="1"/>
      </xdr:nvSpPr>
      <xdr:spPr>
        <a:xfrm>
          <a:off x="22212300" y="6323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63697</xdr:rowOff>
    </xdr:from>
    <xdr:to>
      <xdr:col>112</xdr:col>
      <xdr:colOff>38100</xdr:colOff>
      <xdr:row>37</xdr:row>
      <xdr:rowOff>165297</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1272500" y="6407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156424</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088428" y="6500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79413</xdr:rowOff>
    </xdr:from>
    <xdr:to>
      <xdr:col>107</xdr:col>
      <xdr:colOff>101600</xdr:colOff>
      <xdr:row>38</xdr:row>
      <xdr:rowOff>9563</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0383500" y="6423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690</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199428" y="6515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113532</xdr:rowOff>
    </xdr:from>
    <xdr:to>
      <xdr:col>102</xdr:col>
      <xdr:colOff>165100</xdr:colOff>
      <xdr:row>38</xdr:row>
      <xdr:rowOff>43682</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9494500" y="6457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34809</xdr:rowOff>
    </xdr:from>
    <xdr:ext cx="378565"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9356017" y="65499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94672</xdr:rowOff>
    </xdr:from>
    <xdr:to>
      <xdr:col>98</xdr:col>
      <xdr:colOff>38100</xdr:colOff>
      <xdr:row>38</xdr:row>
      <xdr:rowOff>24822</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8605500" y="6438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15950</xdr:rowOff>
    </xdr:from>
    <xdr:ext cx="378565"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467017" y="65310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108610</xdr:rowOff>
    </xdr:from>
    <xdr:to>
      <xdr:col>116</xdr:col>
      <xdr:colOff>62864</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9024010"/>
          <a:ext cx="1269" cy="1059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55287</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79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108610</xdr:rowOff>
    </xdr:from>
    <xdr:to>
      <xdr:col>116</xdr:col>
      <xdr:colOff>152400</xdr:colOff>
      <xdr:row>52</xdr:row>
      <xdr:rowOff>108610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9024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24029</xdr:rowOff>
    </xdr:from>
    <xdr:to>
      <xdr:col>116</xdr:col>
      <xdr:colOff>63500</xdr:colOff>
      <xdr:row>56</xdr:row>
      <xdr:rowOff>32121</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9625229"/>
          <a:ext cx="838200" cy="8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86849</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688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108422</xdr:rowOff>
    </xdr:from>
    <xdr:to>
      <xdr:col>116</xdr:col>
      <xdr:colOff>114300</xdr:colOff>
      <xdr:row>57</xdr:row>
      <xdr:rowOff>38572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9709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32121</xdr:rowOff>
    </xdr:from>
    <xdr:to>
      <xdr:col>111</xdr:col>
      <xdr:colOff>177800</xdr:colOff>
      <xdr:row>56</xdr:row>
      <xdr:rowOff>39299</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9633321"/>
          <a:ext cx="889000" cy="7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109062</xdr:rowOff>
    </xdr:from>
    <xdr:to>
      <xdr:col>112</xdr:col>
      <xdr:colOff>38100</xdr:colOff>
      <xdr:row>57</xdr:row>
      <xdr:rowOff>39212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9710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30339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0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39299</xdr:rowOff>
    </xdr:from>
    <xdr:to>
      <xdr:col>107</xdr:col>
      <xdr:colOff>50800</xdr:colOff>
      <xdr:row>56</xdr:row>
      <xdr:rowOff>46706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9640499"/>
          <a:ext cx="889000" cy="7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127305</xdr:rowOff>
    </xdr:from>
    <xdr:to>
      <xdr:col>107</xdr:col>
      <xdr:colOff>101600</xdr:colOff>
      <xdr:row>57</xdr:row>
      <xdr:rowOff>57455</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972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48582</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21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46706</xdr:rowOff>
    </xdr:from>
    <xdr:to>
      <xdr:col>102</xdr:col>
      <xdr:colOff>114300</xdr:colOff>
      <xdr:row>56</xdr:row>
      <xdr:rowOff>49815</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9647906"/>
          <a:ext cx="889000" cy="3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107462</xdr:rowOff>
    </xdr:from>
    <xdr:to>
      <xdr:col>102</xdr:col>
      <xdr:colOff>165100</xdr:colOff>
      <xdr:row>57</xdr:row>
      <xdr:rowOff>37612</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9708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28739</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01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6696</xdr:rowOff>
    </xdr:from>
    <xdr:to>
      <xdr:col>98</xdr:col>
      <xdr:colOff>38100</xdr:colOff>
      <xdr:row>57</xdr:row>
      <xdr:rowOff>108296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9779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99423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72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144679</xdr:rowOff>
    </xdr:from>
    <xdr:to>
      <xdr:col>116</xdr:col>
      <xdr:colOff>114300</xdr:colOff>
      <xdr:row>56</xdr:row>
      <xdr:rowOff>74829</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9574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167556</xdr:rowOff>
    </xdr:from>
    <xdr:ext cx="534377"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9425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152771</xdr:rowOff>
    </xdr:from>
    <xdr:to>
      <xdr:col>112</xdr:col>
      <xdr:colOff>38100</xdr:colOff>
      <xdr:row>56</xdr:row>
      <xdr:rowOff>82921</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9582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54</xdr:row>
      <xdr:rowOff>99448</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9357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159949</xdr:rowOff>
    </xdr:from>
    <xdr:to>
      <xdr:col>107</xdr:col>
      <xdr:colOff>101600</xdr:colOff>
      <xdr:row>56</xdr:row>
      <xdr:rowOff>90099</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958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54</xdr:row>
      <xdr:rowOff>106626</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9364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167356</xdr:rowOff>
    </xdr:from>
    <xdr:to>
      <xdr:col>102</xdr:col>
      <xdr:colOff>165100</xdr:colOff>
      <xdr:row>56</xdr:row>
      <xdr:rowOff>97506</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959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54</xdr:row>
      <xdr:rowOff>114033</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9372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170465</xdr:rowOff>
    </xdr:from>
    <xdr:to>
      <xdr:col>98</xdr:col>
      <xdr:colOff>38100</xdr:colOff>
      <xdr:row>56</xdr:row>
      <xdr:rowOff>100615</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960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117142</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9375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132804</xdr:rowOff>
    </xdr:from>
    <xdr:to>
      <xdr:col>116</xdr:col>
      <xdr:colOff>62864</xdr:colOff>
      <xdr:row>78</xdr:row>
      <xdr:rowOff>74244</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34304"/>
          <a:ext cx="1269" cy="131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78071</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451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74244</xdr:rowOff>
    </xdr:from>
    <xdr:to>
      <xdr:col>116</xdr:col>
      <xdr:colOff>152400</xdr:colOff>
      <xdr:row>78</xdr:row>
      <xdr:rowOff>74244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447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79481</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09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132804</xdr:rowOff>
    </xdr:from>
    <xdr:to>
      <xdr:col>116</xdr:col>
      <xdr:colOff>152400</xdr:colOff>
      <xdr:row>70</xdr:row>
      <xdr:rowOff>132804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34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170370</xdr:rowOff>
    </xdr:from>
    <xdr:to>
      <xdr:col>116</xdr:col>
      <xdr:colOff>63500</xdr:colOff>
      <xdr:row>74</xdr:row>
      <xdr:rowOff>80188</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2686220"/>
          <a:ext cx="838200" cy="81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113581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8008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135154</xdr:rowOff>
    </xdr:from>
    <xdr:to>
      <xdr:col>116</xdr:col>
      <xdr:colOff>114300</xdr:colOff>
      <xdr:row>75</xdr:row>
      <xdr:rowOff>65304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2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80188</xdr:rowOff>
    </xdr:from>
    <xdr:to>
      <xdr:col>111</xdr:col>
      <xdr:colOff>177800</xdr:colOff>
      <xdr:row>74</xdr:row>
      <xdr:rowOff>166180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2767488"/>
          <a:ext cx="889000" cy="8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161442</xdr:rowOff>
    </xdr:from>
    <xdr:to>
      <xdr:col>112</xdr:col>
      <xdr:colOff>38100</xdr:colOff>
      <xdr:row>75</xdr:row>
      <xdr:rowOff>91592</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4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82719</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941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166180</xdr:rowOff>
    </xdr:from>
    <xdr:to>
      <xdr:col>107</xdr:col>
      <xdr:colOff>50800</xdr:colOff>
      <xdr:row>74</xdr:row>
      <xdr:rowOff>170561</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2853480"/>
          <a:ext cx="889000" cy="4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59639</xdr:rowOff>
    </xdr:from>
    <xdr:to>
      <xdr:col>107</xdr:col>
      <xdr:colOff>101600</xdr:colOff>
      <xdr:row>75</xdr:row>
      <xdr:rowOff>161240</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91838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152367</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3011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170561</xdr:rowOff>
    </xdr:from>
    <xdr:to>
      <xdr:col>102</xdr:col>
      <xdr:colOff>114300</xdr:colOff>
      <xdr:row>75</xdr:row>
      <xdr:rowOff>3035</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2857861"/>
          <a:ext cx="889000" cy="3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86843</xdr:rowOff>
    </xdr:from>
    <xdr:to>
      <xdr:col>102</xdr:col>
      <xdr:colOff>165100</xdr:colOff>
      <xdr:row>76</xdr:row>
      <xdr:rowOff>16993</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94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8120</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3038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25197</xdr:rowOff>
    </xdr:from>
    <xdr:to>
      <xdr:col>98</xdr:col>
      <xdr:colOff>38100</xdr:colOff>
      <xdr:row>76</xdr:row>
      <xdr:rowOff>126797</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3055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117924</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3148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119570</xdr:rowOff>
    </xdr:from>
    <xdr:to>
      <xdr:col>116</xdr:col>
      <xdr:colOff>114300</xdr:colOff>
      <xdr:row>74</xdr:row>
      <xdr:rowOff>49720</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63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142447</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486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29388</xdr:rowOff>
    </xdr:from>
    <xdr:to>
      <xdr:col>112</xdr:col>
      <xdr:colOff>38100</xdr:colOff>
      <xdr:row>74</xdr:row>
      <xdr:rowOff>130988</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71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147515</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491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115380</xdr:rowOff>
    </xdr:from>
    <xdr:to>
      <xdr:col>107</xdr:col>
      <xdr:colOff>101600</xdr:colOff>
      <xdr:row>75</xdr:row>
      <xdr:rowOff>45530</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8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62057</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577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119761</xdr:rowOff>
    </xdr:from>
    <xdr:to>
      <xdr:col>102</xdr:col>
      <xdr:colOff>165100</xdr:colOff>
      <xdr:row>75</xdr:row>
      <xdr:rowOff>49911</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807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66438</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582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123685</xdr:rowOff>
    </xdr:from>
    <xdr:to>
      <xdr:col>98</xdr:col>
      <xdr:colOff>38100</xdr:colOff>
      <xdr:row>75</xdr:row>
      <xdr:rowOff>53835</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81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70362</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586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6" name="前年度繰上充用金グラフ枠">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8" name="前年度繰上充用金最小値テキスト">
          <a:extLst>
            <a:ext uri="{FF2B5EF4-FFF2-40B4-BE49-F238E27FC236}">
              <a16:creationId xmlns:a16="http://schemas.microsoft.com/office/drawing/2014/main" id="{00000000-0008-0000-0600-000082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0" name="前年度繰上充用金最大値テキスト">
          <a:extLst>
            <a:ext uri="{FF2B5EF4-FFF2-40B4-BE49-F238E27FC236}">
              <a16:creationId xmlns:a16="http://schemas.microsoft.com/office/drawing/2014/main" id="{00000000-0008-0000-0600-000084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3" name="前年度繰上充用金平均値テキスト">
          <a:extLst>
            <a:ext uri="{FF2B5EF4-FFF2-40B4-BE49-F238E27FC236}">
              <a16:creationId xmlns:a16="http://schemas.microsoft.com/office/drawing/2014/main" id="{00000000-0008-0000-0600-000087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2" name="前年度繰上充用金該当値テキスト">
          <a:extLst>
            <a:ext uri="{FF2B5EF4-FFF2-40B4-BE49-F238E27FC236}">
              <a16:creationId xmlns:a16="http://schemas.microsoft.com/office/drawing/2014/main" id="{00000000-0008-0000-0600-00009A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市町村合併により行政面積が</a:t>
          </a:r>
          <a:r>
            <a:rPr kumimoji="1" lang="en-US" altLang="ja-JP" sz="1100">
              <a:solidFill>
                <a:schemeClr val="dk1"/>
              </a:solidFill>
              <a:effectLst/>
              <a:latin typeface="+mn-lt"/>
              <a:ea typeface="+mn-ea"/>
              <a:cs typeface="+mn-cs"/>
            </a:rPr>
            <a:t>778.18㎢</a:t>
          </a:r>
          <a:r>
            <a:rPr kumimoji="1" lang="ja-JP" altLang="ja-JP" sz="1100">
              <a:solidFill>
                <a:schemeClr val="dk1"/>
              </a:solidFill>
              <a:effectLst/>
              <a:latin typeface="+mn-lt"/>
              <a:ea typeface="+mn-ea"/>
              <a:cs typeface="+mn-cs"/>
            </a:rPr>
            <a:t>と広大となり，人口減少が進行していることから多くの項目において住民一人当たりのコストが類似団体内平均値と比較し多額となっている。物件費</a:t>
          </a:r>
          <a:r>
            <a:rPr kumimoji="1" lang="ja-JP" altLang="ja-JP" sz="1100">
              <a:solidFill>
                <a:schemeClr val="tx1"/>
              </a:solidFill>
              <a:effectLst/>
              <a:latin typeface="+mn-lt"/>
              <a:ea typeface="+mn-ea"/>
              <a:cs typeface="+mn-cs"/>
            </a:rPr>
            <a:t>については，</a:t>
          </a:r>
          <a:r>
            <a:rPr kumimoji="1" lang="ja-JP" altLang="en-US" sz="1100">
              <a:solidFill>
                <a:schemeClr val="tx1"/>
              </a:solidFill>
              <a:effectLst/>
              <a:latin typeface="+mn-lt"/>
              <a:ea typeface="+mn-ea"/>
              <a:cs typeface="+mn-cs"/>
            </a:rPr>
            <a:t>全国的な物価高騰により，</a:t>
          </a:r>
          <a:r>
            <a:rPr kumimoji="1" lang="ja-JP" altLang="ja-JP" sz="1100">
              <a:solidFill>
                <a:schemeClr val="tx1"/>
              </a:solidFill>
              <a:effectLst/>
              <a:latin typeface="+mn-lt"/>
              <a:ea typeface="+mn-ea"/>
              <a:cs typeface="+mn-cs"/>
            </a:rPr>
            <a:t>一般廃棄物収集業務等の事務事業の委託</a:t>
          </a:r>
          <a:r>
            <a:rPr kumimoji="1" lang="ja-JP" altLang="en-US" sz="1100">
              <a:solidFill>
                <a:schemeClr val="tx1"/>
              </a:solidFill>
              <a:effectLst/>
              <a:latin typeface="+mn-lt"/>
              <a:ea typeface="+mn-ea"/>
              <a:cs typeface="+mn-cs"/>
            </a:rPr>
            <a:t>料</a:t>
          </a:r>
          <a:r>
            <a:rPr kumimoji="1" lang="ja-JP" altLang="ja-JP" sz="1100">
              <a:solidFill>
                <a:schemeClr val="tx1"/>
              </a:solidFill>
              <a:effectLst/>
              <a:latin typeface="+mn-lt"/>
              <a:ea typeface="+mn-ea"/>
              <a:cs typeface="+mn-cs"/>
            </a:rPr>
            <a:t>などの</a:t>
          </a:r>
          <a:r>
            <a:rPr kumimoji="1" lang="ja-JP" altLang="en-US" sz="1100">
              <a:solidFill>
                <a:schemeClr val="tx1"/>
              </a:solidFill>
              <a:effectLst/>
              <a:latin typeface="+mn-lt"/>
              <a:ea typeface="+mn-ea"/>
              <a:cs typeface="+mn-cs"/>
            </a:rPr>
            <a:t>高騰が続いており，</a:t>
          </a:r>
          <a:r>
            <a:rPr kumimoji="1" lang="ja-JP" altLang="ja-JP" sz="1100">
              <a:solidFill>
                <a:schemeClr val="tx1"/>
              </a:solidFill>
              <a:effectLst/>
              <a:latin typeface="+mn-lt"/>
              <a:ea typeface="+mn-ea"/>
              <a:cs typeface="+mn-cs"/>
            </a:rPr>
            <a:t>依然として類似団体内平均値と比較し多額となっている。維持補修費については，市町村合併により保有する公共施設数が多いことや県道の権限移譲を受け入れていることから維持管理の費用が多額となっている。補助費等については，物価高騰に伴う補助事業により増加している。投資的経費については，普通建設事業費</a:t>
          </a:r>
          <a:r>
            <a:rPr kumimoji="1" lang="ja-JP" altLang="en-US" sz="1100">
              <a:solidFill>
                <a:schemeClr val="tx1"/>
              </a:solidFill>
              <a:effectLst/>
              <a:latin typeface="+mn-lt"/>
              <a:ea typeface="+mn-ea"/>
              <a:cs typeface="+mn-cs"/>
            </a:rPr>
            <a:t>において</a:t>
          </a:r>
          <a:r>
            <a:rPr kumimoji="1" lang="ja-JP" altLang="ja-JP" sz="1100">
              <a:solidFill>
                <a:schemeClr val="tx1"/>
              </a:solidFill>
              <a:effectLst/>
              <a:latin typeface="+mn-lt"/>
              <a:ea typeface="+mn-ea"/>
              <a:cs typeface="+mn-cs"/>
            </a:rPr>
            <a:t>学校給食調理場整備事業や学校整備事業</a:t>
          </a:r>
          <a:r>
            <a:rPr kumimoji="1" lang="ja-JP" altLang="en-US" sz="1100">
              <a:solidFill>
                <a:schemeClr val="tx1"/>
              </a:solidFill>
              <a:effectLst/>
              <a:latin typeface="+mn-lt"/>
              <a:ea typeface="+mn-ea"/>
              <a:cs typeface="+mn-cs"/>
            </a:rPr>
            <a:t>などの完成に伴い前年度と比較すると減少しているが</a:t>
          </a:r>
          <a:r>
            <a:rPr kumimoji="1" lang="ja-JP" altLang="ja-JP" sz="1100">
              <a:solidFill>
                <a:schemeClr val="tx1"/>
              </a:solidFill>
              <a:effectLst/>
              <a:latin typeface="+mn-lt"/>
              <a:ea typeface="+mn-ea"/>
              <a:cs typeface="+mn-cs"/>
            </a:rPr>
            <a:t>，老朽化による大型施設整備事業</a:t>
          </a:r>
          <a:r>
            <a:rPr kumimoji="1" lang="ja-JP" altLang="en-US" sz="1100">
              <a:solidFill>
                <a:schemeClr val="tx1"/>
              </a:solidFill>
              <a:effectLst/>
              <a:latin typeface="+mn-lt"/>
              <a:ea typeface="+mn-ea"/>
              <a:cs typeface="+mn-cs"/>
            </a:rPr>
            <a:t>等により類似団体と比較し依然として多額となっている</a:t>
          </a:r>
          <a:r>
            <a:rPr kumimoji="1" lang="ja-JP" altLang="ja-JP" sz="1100">
              <a:solidFill>
                <a:schemeClr val="tx1"/>
              </a:solidFill>
              <a:effectLst/>
              <a:latin typeface="+mn-lt"/>
              <a:ea typeface="+mn-ea"/>
              <a:cs typeface="+mn-cs"/>
            </a:rPr>
            <a:t>。公債費については，ハード事業やソフト事業の財源として借り入れた過疎対策事業債や</a:t>
          </a:r>
          <a:r>
            <a:rPr kumimoji="1" lang="ja-JP" altLang="en-US" sz="1100">
              <a:solidFill>
                <a:schemeClr val="tx1"/>
              </a:solidFill>
              <a:effectLst/>
              <a:latin typeface="+mn-lt"/>
              <a:ea typeface="+mn-ea"/>
              <a:cs typeface="+mn-cs"/>
            </a:rPr>
            <a:t>緊急自然災害防止対策事業債</a:t>
          </a:r>
          <a:r>
            <a:rPr kumimoji="1" lang="ja-JP" altLang="ja-JP" sz="1100">
              <a:solidFill>
                <a:schemeClr val="tx1"/>
              </a:solidFill>
              <a:effectLst/>
              <a:latin typeface="+mn-lt"/>
              <a:ea typeface="+mn-ea"/>
              <a:cs typeface="+mn-cs"/>
            </a:rPr>
            <a:t>などにより，</a:t>
          </a:r>
          <a:r>
            <a:rPr kumimoji="1" lang="ja-JP" altLang="ja-JP" sz="1100">
              <a:solidFill>
                <a:schemeClr val="dk1"/>
              </a:solidFill>
              <a:effectLst/>
              <a:latin typeface="+mn-lt"/>
              <a:ea typeface="+mn-ea"/>
              <a:cs typeface="+mn-cs"/>
            </a:rPr>
            <a:t>地方債償還が多額となっている。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広島県三次市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47,904
47,037
778.18
41,197,309
40,060,196
800,650
22,504,584
43,768,559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35.5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101981</xdr:rowOff>
    </xdr:from>
    <xdr:to>
      <xdr:col>24</xdr:col>
      <xdr:colOff>62865</xdr:colOff>
      <xdr:row>38</xdr:row>
      <xdr:rowOff>59690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6931"/>
          <a:ext cx="1270" cy="1157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63517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7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59690</xdr:rowOff>
    </xdr:from>
    <xdr:to>
      <xdr:col>24</xdr:col>
      <xdr:colOff>152400</xdr:colOff>
      <xdr:row>38</xdr:row>
      <xdr:rowOff>59690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74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48658</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2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101981</xdr:rowOff>
    </xdr:from>
    <xdr:to>
      <xdr:col>24</xdr:col>
      <xdr:colOff>152400</xdr:colOff>
      <xdr:row>31</xdr:row>
      <xdr:rowOff>101981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6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23114</xdr:rowOff>
    </xdr:from>
    <xdr:to>
      <xdr:col>24</xdr:col>
      <xdr:colOff>63500</xdr:colOff>
      <xdr:row>31</xdr:row>
      <xdr:rowOff>101981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5338064"/>
          <a:ext cx="838200" cy="78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65041</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65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86614</xdr:rowOff>
    </xdr:from>
    <xdr:to>
      <xdr:col>24</xdr:col>
      <xdr:colOff>114300</xdr:colOff>
      <xdr:row>36</xdr:row>
      <xdr:rowOff>16764</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23114</xdr:rowOff>
    </xdr:from>
    <xdr:to>
      <xdr:col>19</xdr:col>
      <xdr:colOff>177800</xdr:colOff>
      <xdr:row>31</xdr:row>
      <xdr:rowOff>109220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338064"/>
          <a:ext cx="889000" cy="86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116713</xdr:rowOff>
    </xdr:from>
    <xdr:to>
      <xdr:col>20</xdr:col>
      <xdr:colOff>38100</xdr:colOff>
      <xdr:row>36</xdr:row>
      <xdr:rowOff>46863</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1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37990</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10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109220</xdr:rowOff>
    </xdr:from>
    <xdr:to>
      <xdr:col>15</xdr:col>
      <xdr:colOff>50800</xdr:colOff>
      <xdr:row>31</xdr:row>
      <xdr:rowOff>161798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424170"/>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148336</xdr:rowOff>
    </xdr:from>
    <xdr:to>
      <xdr:col>15</xdr:col>
      <xdr:colOff>101600</xdr:colOff>
      <xdr:row>36</xdr:row>
      <xdr:rowOff>78486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69613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161798</xdr:rowOff>
    </xdr:from>
    <xdr:to>
      <xdr:col>10</xdr:col>
      <xdr:colOff>114300</xdr:colOff>
      <xdr:row>32</xdr:row>
      <xdr:rowOff>55118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476748"/>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168148</xdr:rowOff>
    </xdr:from>
    <xdr:to>
      <xdr:col>10</xdr:col>
      <xdr:colOff>165100</xdr:colOff>
      <xdr:row>36</xdr:row>
      <xdr:rowOff>98298</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6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89425</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61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151765</xdr:rowOff>
    </xdr:from>
    <xdr:to>
      <xdr:col>6</xdr:col>
      <xdr:colOff>38100</xdr:colOff>
      <xdr:row>36</xdr:row>
      <xdr:rowOff>81915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5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73042</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45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51181</xdr:rowOff>
    </xdr:from>
    <xdr:to>
      <xdr:col>24</xdr:col>
      <xdr:colOff>114300</xdr:colOff>
      <xdr:row>31</xdr:row>
      <xdr:rowOff>152781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366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4208</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319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30</xdr:row>
      <xdr:rowOff>143764</xdr:rowOff>
    </xdr:from>
    <xdr:to>
      <xdr:col>20</xdr:col>
      <xdr:colOff>38100</xdr:colOff>
      <xdr:row>31</xdr:row>
      <xdr:rowOff>73914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287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29</xdr:row>
      <xdr:rowOff>90441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062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58420</xdr:rowOff>
    </xdr:from>
    <xdr:to>
      <xdr:col>15</xdr:col>
      <xdr:colOff>101600</xdr:colOff>
      <xdr:row>31</xdr:row>
      <xdr:rowOff>160020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3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5097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14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110998</xdr:rowOff>
    </xdr:from>
    <xdr:to>
      <xdr:col>10</xdr:col>
      <xdr:colOff>165100</xdr:colOff>
      <xdr:row>32</xdr:row>
      <xdr:rowOff>41148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42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57675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20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4318</xdr:rowOff>
    </xdr:from>
    <xdr:to>
      <xdr:col>6</xdr:col>
      <xdr:colOff>38100</xdr:colOff>
      <xdr:row>32</xdr:row>
      <xdr:rowOff>105918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490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30</xdr:row>
      <xdr:rowOff>122445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265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6728</xdr:rowOff>
    </xdr:from>
    <xdr:to>
      <xdr:col>24</xdr:col>
      <xdr:colOff>62865</xdr:colOff>
      <xdr:row>57</xdr:row>
      <xdr:rowOff>140724</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50678"/>
          <a:ext cx="1270" cy="1162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144551</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1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140724</xdr:rowOff>
    </xdr:from>
    <xdr:to>
      <xdr:col>24</xdr:col>
      <xdr:colOff>152400</xdr:colOff>
      <xdr:row>57</xdr:row>
      <xdr:rowOff>140724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13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124855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25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291,584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6728</xdr:rowOff>
    </xdr:from>
    <xdr:to>
      <xdr:col>24</xdr:col>
      <xdr:colOff>152400</xdr:colOff>
      <xdr:row>51</xdr:row>
      <xdr:rowOff>6728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50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160375</xdr:rowOff>
    </xdr:from>
    <xdr:to>
      <xdr:col>24</xdr:col>
      <xdr:colOff>63500</xdr:colOff>
      <xdr:row>56</xdr:row>
      <xdr:rowOff>2892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590125"/>
          <a:ext cx="838200" cy="13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132254</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5620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153827</xdr:rowOff>
    </xdr:from>
    <xdr:to>
      <xdr:col>24</xdr:col>
      <xdr:colOff>114300</xdr:colOff>
      <xdr:row>56</xdr:row>
      <xdr:rowOff>83977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8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158952</xdr:rowOff>
    </xdr:from>
    <xdr:to>
      <xdr:col>19</xdr:col>
      <xdr:colOff>177800</xdr:colOff>
      <xdr:row>56</xdr:row>
      <xdr:rowOff>2892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588702"/>
          <a:ext cx="889000" cy="15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139919</xdr:rowOff>
    </xdr:from>
    <xdr:to>
      <xdr:col>20</xdr:col>
      <xdr:colOff>38100</xdr:colOff>
      <xdr:row>56</xdr:row>
      <xdr:rowOff>70069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6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61196</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662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158811</xdr:rowOff>
    </xdr:from>
    <xdr:to>
      <xdr:col>15</xdr:col>
      <xdr:colOff>50800</xdr:colOff>
      <xdr:row>55</xdr:row>
      <xdr:rowOff>158952</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588561"/>
          <a:ext cx="889000" cy="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6622</xdr:rowOff>
    </xdr:from>
    <xdr:to>
      <xdr:col>15</xdr:col>
      <xdr:colOff>101600</xdr:colOff>
      <xdr:row>56</xdr:row>
      <xdr:rowOff>108222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99349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700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15031</xdr:rowOff>
    </xdr:from>
    <xdr:to>
      <xdr:col>10</xdr:col>
      <xdr:colOff>114300</xdr:colOff>
      <xdr:row>55</xdr:row>
      <xdr:rowOff>158811</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101881"/>
          <a:ext cx="889000" cy="48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2210</xdr:rowOff>
    </xdr:from>
    <xdr:to>
      <xdr:col>10</xdr:col>
      <xdr:colOff>165100</xdr:colOff>
      <xdr:row>56</xdr:row>
      <xdr:rowOff>103810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03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94937</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696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147010</xdr:rowOff>
    </xdr:from>
    <xdr:to>
      <xdr:col>6</xdr:col>
      <xdr:colOff>38100</xdr:colOff>
      <xdr:row>54</xdr:row>
      <xdr:rowOff>77160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3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68287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326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109575</xdr:rowOff>
    </xdr:from>
    <xdr:to>
      <xdr:col>24</xdr:col>
      <xdr:colOff>114300</xdr:colOff>
      <xdr:row>56</xdr:row>
      <xdr:rowOff>39725</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539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132452</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390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123542</xdr:rowOff>
    </xdr:from>
    <xdr:to>
      <xdr:col>20</xdr:col>
      <xdr:colOff>38100</xdr:colOff>
      <xdr:row>56</xdr:row>
      <xdr:rowOff>53692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553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70219</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328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108152</xdr:rowOff>
    </xdr:from>
    <xdr:to>
      <xdr:col>15</xdr:col>
      <xdr:colOff>101600</xdr:colOff>
      <xdr:row>56</xdr:row>
      <xdr:rowOff>38302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53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54829</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313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108011</xdr:rowOff>
    </xdr:from>
    <xdr:to>
      <xdr:col>10</xdr:col>
      <xdr:colOff>165100</xdr:colOff>
      <xdr:row>56</xdr:row>
      <xdr:rowOff>38161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537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54688</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312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135681</xdr:rowOff>
    </xdr:from>
    <xdr:to>
      <xdr:col>6</xdr:col>
      <xdr:colOff>38100</xdr:colOff>
      <xdr:row>53</xdr:row>
      <xdr:rowOff>65831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051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82358</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826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31061</xdr:rowOff>
    </xdr:from>
    <xdr:to>
      <xdr:col>24</xdr:col>
      <xdr:colOff>62865</xdr:colOff>
      <xdr:row>78</xdr:row>
      <xdr:rowOff>45070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32561"/>
          <a:ext cx="1270" cy="1385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48897</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21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45070</xdr:rowOff>
    </xdr:from>
    <xdr:to>
      <xdr:col>24</xdr:col>
      <xdr:colOff>152400</xdr:colOff>
      <xdr:row>78</xdr:row>
      <xdr:rowOff>45070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8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149188</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07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297,980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31061</xdr:rowOff>
    </xdr:from>
    <xdr:to>
      <xdr:col>24</xdr:col>
      <xdr:colOff>152400</xdr:colOff>
      <xdr:row>70</xdr:row>
      <xdr:rowOff>31061</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32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78163</xdr:rowOff>
    </xdr:from>
    <xdr:to>
      <xdr:col>24</xdr:col>
      <xdr:colOff>63500</xdr:colOff>
      <xdr:row>74</xdr:row>
      <xdr:rowOff>41696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594013"/>
          <a:ext cx="838200" cy="134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18886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776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40459</xdr:rowOff>
    </xdr:from>
    <xdr:to>
      <xdr:col>24</xdr:col>
      <xdr:colOff>114300</xdr:colOff>
      <xdr:row>75</xdr:row>
      <xdr:rowOff>142059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99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41696</xdr:rowOff>
    </xdr:from>
    <xdr:to>
      <xdr:col>19</xdr:col>
      <xdr:colOff>177800</xdr:colOff>
      <xdr:row>75</xdr:row>
      <xdr:rowOff>169756</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728996"/>
          <a:ext cx="889000" cy="299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145985</xdr:rowOff>
    </xdr:from>
    <xdr:to>
      <xdr:col>20</xdr:col>
      <xdr:colOff>38100</xdr:colOff>
      <xdr:row>76</xdr:row>
      <xdr:rowOff>76135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0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67262</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097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6948</xdr:rowOff>
    </xdr:from>
    <xdr:to>
      <xdr:col>15</xdr:col>
      <xdr:colOff>50800</xdr:colOff>
      <xdr:row>75</xdr:row>
      <xdr:rowOff>169756</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865698"/>
          <a:ext cx="889000" cy="162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116343</xdr:rowOff>
    </xdr:from>
    <xdr:to>
      <xdr:col>15</xdr:col>
      <xdr:colOff>101600</xdr:colOff>
      <xdr:row>77</xdr:row>
      <xdr:rowOff>46493</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4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37620</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39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6948</xdr:rowOff>
    </xdr:from>
    <xdr:to>
      <xdr:col>10</xdr:col>
      <xdr:colOff>114300</xdr:colOff>
      <xdr:row>76</xdr:row>
      <xdr:rowOff>157411</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865698"/>
          <a:ext cx="889000" cy="321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167931</xdr:rowOff>
    </xdr:from>
    <xdr:to>
      <xdr:col>10</xdr:col>
      <xdr:colOff>165100</xdr:colOff>
      <xdr:row>76</xdr:row>
      <xdr:rowOff>98081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26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89208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119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112402</xdr:rowOff>
    </xdr:from>
    <xdr:to>
      <xdr:col>6</xdr:col>
      <xdr:colOff>38100</xdr:colOff>
      <xdr:row>78</xdr:row>
      <xdr:rowOff>42552</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314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33679</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406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27363</xdr:rowOff>
    </xdr:from>
    <xdr:to>
      <xdr:col>24</xdr:col>
      <xdr:colOff>114300</xdr:colOff>
      <xdr:row>73</xdr:row>
      <xdr:rowOff>128963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543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50240</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394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162346</xdr:rowOff>
    </xdr:from>
    <xdr:to>
      <xdr:col>20</xdr:col>
      <xdr:colOff>38100</xdr:colOff>
      <xdr:row>74</xdr:row>
      <xdr:rowOff>92496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678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109023</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453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118956</xdr:rowOff>
    </xdr:from>
    <xdr:to>
      <xdr:col>15</xdr:col>
      <xdr:colOff>101600</xdr:colOff>
      <xdr:row>76</xdr:row>
      <xdr:rowOff>49106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977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65633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752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127598</xdr:rowOff>
    </xdr:from>
    <xdr:to>
      <xdr:col>10</xdr:col>
      <xdr:colOff>165100</xdr:colOff>
      <xdr:row>75</xdr:row>
      <xdr:rowOff>57748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814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74275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590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106611</xdr:rowOff>
    </xdr:from>
    <xdr:to>
      <xdr:col>6</xdr:col>
      <xdr:colOff>38100</xdr:colOff>
      <xdr:row>77</xdr:row>
      <xdr:rowOff>36761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136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53288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912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133852</xdr:rowOff>
    </xdr:from>
    <xdr:to>
      <xdr:col>24</xdr:col>
      <xdr:colOff>62865</xdr:colOff>
      <xdr:row>98</xdr:row>
      <xdr:rowOff>82855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392902"/>
          <a:ext cx="1270" cy="1492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86682</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888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82855</xdr:rowOff>
    </xdr:from>
    <xdr:to>
      <xdr:col>24</xdr:col>
      <xdr:colOff>152400</xdr:colOff>
      <xdr:row>98</xdr:row>
      <xdr:rowOff>82855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884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80529</xdr:rowOff>
    </xdr:from>
    <xdr:ext cx="599010"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168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105,307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133852</xdr:rowOff>
    </xdr:from>
    <xdr:to>
      <xdr:col>24</xdr:col>
      <xdr:colOff>152400</xdr:colOff>
      <xdr:row>89</xdr:row>
      <xdr:rowOff>133852</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39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50375</xdr:rowOff>
    </xdr:from>
    <xdr:to>
      <xdr:col>24</xdr:col>
      <xdr:colOff>63500</xdr:colOff>
      <xdr:row>94</xdr:row>
      <xdr:rowOff>77521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6166675"/>
          <a:ext cx="838200" cy="27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35513</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323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57086</xdr:rowOff>
    </xdr:from>
    <xdr:to>
      <xdr:col>24</xdr:col>
      <xdr:colOff>114300</xdr:colOff>
      <xdr:row>95</xdr:row>
      <xdr:rowOff>158686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34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63919</xdr:rowOff>
    </xdr:from>
    <xdr:to>
      <xdr:col>19</xdr:col>
      <xdr:colOff>177800</xdr:colOff>
      <xdr:row>94</xdr:row>
      <xdr:rowOff>77521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180219"/>
          <a:ext cx="889000" cy="13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70231</xdr:rowOff>
    </xdr:from>
    <xdr:to>
      <xdr:col>20</xdr:col>
      <xdr:colOff>38100</xdr:colOff>
      <xdr:row>96</xdr:row>
      <xdr:rowOff>381</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357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162958</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450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63919</xdr:rowOff>
    </xdr:from>
    <xdr:to>
      <xdr:col>15</xdr:col>
      <xdr:colOff>50800</xdr:colOff>
      <xdr:row>94</xdr:row>
      <xdr:rowOff>169304</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180219"/>
          <a:ext cx="889000" cy="105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60534</xdr:rowOff>
    </xdr:from>
    <xdr:to>
      <xdr:col>15</xdr:col>
      <xdr:colOff>101600</xdr:colOff>
      <xdr:row>95</xdr:row>
      <xdr:rowOff>162134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34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153261</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44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164255</xdr:rowOff>
    </xdr:from>
    <xdr:to>
      <xdr:col>10</xdr:col>
      <xdr:colOff>114300</xdr:colOff>
      <xdr:row>94</xdr:row>
      <xdr:rowOff>169304</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1130300" y="16280555"/>
          <a:ext cx="889000" cy="5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56038</xdr:rowOff>
    </xdr:from>
    <xdr:to>
      <xdr:col>10</xdr:col>
      <xdr:colOff>165100</xdr:colOff>
      <xdr:row>95</xdr:row>
      <xdr:rowOff>157638</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34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148765</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436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10471</xdr:rowOff>
    </xdr:from>
    <xdr:to>
      <xdr:col>6</xdr:col>
      <xdr:colOff>38100</xdr:colOff>
      <xdr:row>96</xdr:row>
      <xdr:rowOff>112071</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4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103198</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562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171025</xdr:rowOff>
    </xdr:from>
    <xdr:to>
      <xdr:col>24</xdr:col>
      <xdr:colOff>114300</xdr:colOff>
      <xdr:row>94</xdr:row>
      <xdr:rowOff>101175</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115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22452</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5967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26721</xdr:rowOff>
    </xdr:from>
    <xdr:to>
      <xdr:col>20</xdr:col>
      <xdr:colOff>38100</xdr:colOff>
      <xdr:row>94</xdr:row>
      <xdr:rowOff>128321</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143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144848</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5918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13119</xdr:rowOff>
    </xdr:from>
    <xdr:to>
      <xdr:col>15</xdr:col>
      <xdr:colOff>101600</xdr:colOff>
      <xdr:row>94</xdr:row>
      <xdr:rowOff>114719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129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131246</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5904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118504</xdr:rowOff>
    </xdr:from>
    <xdr:to>
      <xdr:col>10</xdr:col>
      <xdr:colOff>165100</xdr:colOff>
      <xdr:row>95</xdr:row>
      <xdr:rowOff>48654</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234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65181</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010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113455</xdr:rowOff>
    </xdr:from>
    <xdr:to>
      <xdr:col>6</xdr:col>
      <xdr:colOff>38100</xdr:colOff>
      <xdr:row>95</xdr:row>
      <xdr:rowOff>43605</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229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60132</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004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57404</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372354"/>
          <a:ext cx="1270" cy="1413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4081</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147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57404</xdr:rowOff>
    </xdr:from>
    <xdr:to>
      <xdr:col>55</xdr:col>
      <xdr:colOff>88900</xdr:colOff>
      <xdr:row>31</xdr:row>
      <xdr:rowOff>57404</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372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31</xdr:row>
      <xdr:rowOff>57404</xdr:rowOff>
    </xdr:from>
    <xdr:to>
      <xdr:col>55</xdr:col>
      <xdr:colOff>0</xdr:colOff>
      <xdr:row>31</xdr:row>
      <xdr:rowOff>105410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5372354"/>
          <a:ext cx="8382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155174</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9882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5297</xdr:rowOff>
    </xdr:from>
    <xdr:to>
      <xdr:col>55</xdr:col>
      <xdr:colOff>50800</xdr:colOff>
      <xdr:row>38</xdr:row>
      <xdr:rowOff>106897</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520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31</xdr:row>
      <xdr:rowOff>81570</xdr:rowOff>
    </xdr:from>
    <xdr:to>
      <xdr:col>50</xdr:col>
      <xdr:colOff>114300</xdr:colOff>
      <xdr:row>31</xdr:row>
      <xdr:rowOff>105410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5396520"/>
          <a:ext cx="889000" cy="2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143111</xdr:rowOff>
    </xdr:from>
    <xdr:to>
      <xdr:col>50</xdr:col>
      <xdr:colOff>165100</xdr:colOff>
      <xdr:row>38</xdr:row>
      <xdr:rowOff>73261</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86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64388</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5794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81570</xdr:rowOff>
    </xdr:from>
    <xdr:to>
      <xdr:col>45</xdr:col>
      <xdr:colOff>177800</xdr:colOff>
      <xdr:row>31</xdr:row>
      <xdr:rowOff>147864</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5396520"/>
          <a:ext cx="8890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54610</xdr:rowOff>
    </xdr:from>
    <xdr:to>
      <xdr:col>46</xdr:col>
      <xdr:colOff>38100</xdr:colOff>
      <xdr:row>37</xdr:row>
      <xdr:rowOff>156210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39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147337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147864</xdr:rowOff>
    </xdr:from>
    <xdr:to>
      <xdr:col>41</xdr:col>
      <xdr:colOff>50800</xdr:colOff>
      <xdr:row>31</xdr:row>
      <xdr:rowOff>170071</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5462814"/>
          <a:ext cx="889000" cy="22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19667</xdr:rowOff>
    </xdr:from>
    <xdr:to>
      <xdr:col>41</xdr:col>
      <xdr:colOff>101600</xdr:colOff>
      <xdr:row>38</xdr:row>
      <xdr:rowOff>121267</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34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112394</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6274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92166</xdr:rowOff>
    </xdr:from>
    <xdr:to>
      <xdr:col>36</xdr:col>
      <xdr:colOff>165100</xdr:colOff>
      <xdr:row>38</xdr:row>
      <xdr:rowOff>22316</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43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13443</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5285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31</xdr:row>
      <xdr:rowOff>6604</xdr:rowOff>
    </xdr:from>
    <xdr:to>
      <xdr:col>55</xdr:col>
      <xdr:colOff>50800</xdr:colOff>
      <xdr:row>31</xdr:row>
      <xdr:rowOff>108204</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532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30</xdr:row>
      <xdr:rowOff>131081</xdr:rowOff>
    </xdr:from>
    <xdr:ext cx="469744"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5274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31</xdr:row>
      <xdr:rowOff>54610</xdr:rowOff>
    </xdr:from>
    <xdr:to>
      <xdr:col>50</xdr:col>
      <xdr:colOff>165100</xdr:colOff>
      <xdr:row>31</xdr:row>
      <xdr:rowOff>156210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536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30</xdr:row>
      <xdr:rowOff>1287</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04428" y="514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31</xdr:row>
      <xdr:rowOff>30770</xdr:rowOff>
    </xdr:from>
    <xdr:to>
      <xdr:col>46</xdr:col>
      <xdr:colOff>38100</xdr:colOff>
      <xdr:row>31</xdr:row>
      <xdr:rowOff>132370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534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29</xdr:row>
      <xdr:rowOff>148897</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15428" y="5120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31</xdr:row>
      <xdr:rowOff>97064</xdr:rowOff>
    </xdr:from>
    <xdr:to>
      <xdr:col>41</xdr:col>
      <xdr:colOff>101600</xdr:colOff>
      <xdr:row>32</xdr:row>
      <xdr:rowOff>27214</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5412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30</xdr:row>
      <xdr:rowOff>43741</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26428" y="5187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119271</xdr:rowOff>
    </xdr:from>
    <xdr:to>
      <xdr:col>36</xdr:col>
      <xdr:colOff>165100</xdr:colOff>
      <xdr:row>32</xdr:row>
      <xdr:rowOff>49421</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5434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30</xdr:row>
      <xdr:rowOff>65948</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37428" y="5209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88298</xdr:rowOff>
    </xdr:from>
    <xdr:to>
      <xdr:col>54</xdr:col>
      <xdr:colOff>189865</xdr:colOff>
      <xdr:row>59</xdr:row>
      <xdr:rowOff>2311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660798"/>
          <a:ext cx="1270" cy="1457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6138</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2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2311</xdr:rowOff>
    </xdr:from>
    <xdr:to>
      <xdr:col>55</xdr:col>
      <xdr:colOff>88900</xdr:colOff>
      <xdr:row>59</xdr:row>
      <xdr:rowOff>2311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34975</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436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95,148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88298</xdr:rowOff>
    </xdr:from>
    <xdr:to>
      <xdr:col>55</xdr:col>
      <xdr:colOff>88900</xdr:colOff>
      <xdr:row>50</xdr:row>
      <xdr:rowOff>88298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660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150428</xdr:rowOff>
    </xdr:from>
    <xdr:to>
      <xdr:col>55</xdr:col>
      <xdr:colOff>0</xdr:colOff>
      <xdr:row>55</xdr:row>
      <xdr:rowOff>30707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408728"/>
          <a:ext cx="838200" cy="51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41267</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42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62840</xdr:rowOff>
    </xdr:from>
    <xdr:to>
      <xdr:col>55</xdr:col>
      <xdr:colOff>50800</xdr:colOff>
      <xdr:row>56</xdr:row>
      <xdr:rowOff>164440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6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129478</xdr:rowOff>
    </xdr:from>
    <xdr:to>
      <xdr:col>50</xdr:col>
      <xdr:colOff>114300</xdr:colOff>
      <xdr:row>55</xdr:row>
      <xdr:rowOff>30707</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387778"/>
          <a:ext cx="889000" cy="72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81454</xdr:rowOff>
    </xdr:from>
    <xdr:to>
      <xdr:col>50</xdr:col>
      <xdr:colOff>165100</xdr:colOff>
      <xdr:row>57</xdr:row>
      <xdr:rowOff>11604</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2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2731</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75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129478</xdr:rowOff>
    </xdr:from>
    <xdr:to>
      <xdr:col>45</xdr:col>
      <xdr:colOff>177800</xdr:colOff>
      <xdr:row>55</xdr:row>
      <xdr:rowOff>106945</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387778"/>
          <a:ext cx="889000" cy="148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90566</xdr:rowOff>
    </xdr:from>
    <xdr:to>
      <xdr:col>46</xdr:col>
      <xdr:colOff>38100</xdr:colOff>
      <xdr:row>57</xdr:row>
      <xdr:rowOff>20716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1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11843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84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76721</xdr:rowOff>
    </xdr:from>
    <xdr:to>
      <xdr:col>41</xdr:col>
      <xdr:colOff>50800</xdr:colOff>
      <xdr:row>55</xdr:row>
      <xdr:rowOff>106945</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506471"/>
          <a:ext cx="889000" cy="30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116153</xdr:rowOff>
    </xdr:from>
    <xdr:to>
      <xdr:col>41</xdr:col>
      <xdr:colOff>101600</xdr:colOff>
      <xdr:row>57</xdr:row>
      <xdr:rowOff>46303</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7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37430</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1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166477</xdr:rowOff>
    </xdr:from>
    <xdr:to>
      <xdr:col>36</xdr:col>
      <xdr:colOff>165100</xdr:colOff>
      <xdr:row>57</xdr:row>
      <xdr:rowOff>96627</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6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87754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6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99628</xdr:rowOff>
    </xdr:from>
    <xdr:to>
      <xdr:col>55</xdr:col>
      <xdr:colOff>50800</xdr:colOff>
      <xdr:row>55</xdr:row>
      <xdr:rowOff>29778</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357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122505</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209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151357</xdr:rowOff>
    </xdr:from>
    <xdr:to>
      <xdr:col>50</xdr:col>
      <xdr:colOff>165100</xdr:colOff>
      <xdr:row>55</xdr:row>
      <xdr:rowOff>81507</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409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98034</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184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78678</xdr:rowOff>
    </xdr:from>
    <xdr:to>
      <xdr:col>46</xdr:col>
      <xdr:colOff>38100</xdr:colOff>
      <xdr:row>55</xdr:row>
      <xdr:rowOff>8828</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336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25355</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11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56145</xdr:rowOff>
    </xdr:from>
    <xdr:to>
      <xdr:col>41</xdr:col>
      <xdr:colOff>101600</xdr:colOff>
      <xdr:row>55</xdr:row>
      <xdr:rowOff>157745</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48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2822</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261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25921</xdr:rowOff>
    </xdr:from>
    <xdr:to>
      <xdr:col>36</xdr:col>
      <xdr:colOff>165100</xdr:colOff>
      <xdr:row>55</xdr:row>
      <xdr:rowOff>127521</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45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144048</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230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28677</xdr:rowOff>
    </xdr:from>
    <xdr:to>
      <xdr:col>54</xdr:col>
      <xdr:colOff>189865</xdr:colOff>
      <xdr:row>79</xdr:row>
      <xdr:rowOff>5607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201627"/>
          <a:ext cx="1270" cy="1348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9434</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53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5607</xdr:rowOff>
    </xdr:from>
    <xdr:to>
      <xdr:col>55</xdr:col>
      <xdr:colOff>88900</xdr:colOff>
      <xdr:row>79</xdr:row>
      <xdr:rowOff>5607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50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146804</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197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72,828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28677</xdr:rowOff>
    </xdr:from>
    <xdr:to>
      <xdr:col>55</xdr:col>
      <xdr:colOff>88900</xdr:colOff>
      <xdr:row>71</xdr:row>
      <xdr:rowOff>28677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201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134576</xdr:rowOff>
    </xdr:from>
    <xdr:to>
      <xdr:col>55</xdr:col>
      <xdr:colOff>0</xdr:colOff>
      <xdr:row>77</xdr:row>
      <xdr:rowOff>42793</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3164776"/>
          <a:ext cx="838200" cy="79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149553</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0083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126676</xdr:rowOff>
    </xdr:from>
    <xdr:to>
      <xdr:col>55</xdr:col>
      <xdr:colOff>50800</xdr:colOff>
      <xdr:row>77</xdr:row>
      <xdr:rowOff>56826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56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134576</xdr:rowOff>
    </xdr:from>
    <xdr:to>
      <xdr:col>50</xdr:col>
      <xdr:colOff>114300</xdr:colOff>
      <xdr:row>76</xdr:row>
      <xdr:rowOff>164161</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8750300" y="13164776"/>
          <a:ext cx="889000" cy="29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112427</xdr:rowOff>
    </xdr:from>
    <xdr:to>
      <xdr:col>50</xdr:col>
      <xdr:colOff>165100</xdr:colOff>
      <xdr:row>77</xdr:row>
      <xdr:rowOff>42577</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4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33704</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3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164161</xdr:rowOff>
    </xdr:from>
    <xdr:to>
      <xdr:col>45</xdr:col>
      <xdr:colOff>177800</xdr:colOff>
      <xdr:row>77</xdr:row>
      <xdr:rowOff>2254</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3194361"/>
          <a:ext cx="889000" cy="9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51733</xdr:rowOff>
    </xdr:from>
    <xdr:to>
      <xdr:col>46</xdr:col>
      <xdr:colOff>38100</xdr:colOff>
      <xdr:row>76</xdr:row>
      <xdr:rowOff>153333</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08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169860</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2857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81787</xdr:rowOff>
    </xdr:from>
    <xdr:to>
      <xdr:col>41</xdr:col>
      <xdr:colOff>50800</xdr:colOff>
      <xdr:row>77</xdr:row>
      <xdr:rowOff>2254</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3111987"/>
          <a:ext cx="889000" cy="91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41332</xdr:rowOff>
    </xdr:from>
    <xdr:to>
      <xdr:col>41</xdr:col>
      <xdr:colOff>101600</xdr:colOff>
      <xdr:row>76</xdr:row>
      <xdr:rowOff>142932</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07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159459</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46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86747</xdr:rowOff>
    </xdr:from>
    <xdr:to>
      <xdr:col>36</xdr:col>
      <xdr:colOff>165100</xdr:colOff>
      <xdr:row>77</xdr:row>
      <xdr:rowOff>16897</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16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8024</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209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163443</xdr:rowOff>
    </xdr:from>
    <xdr:to>
      <xdr:col>55</xdr:col>
      <xdr:colOff>50800</xdr:colOff>
      <xdr:row>77</xdr:row>
      <xdr:rowOff>93593</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19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141870</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172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83776</xdr:rowOff>
    </xdr:from>
    <xdr:to>
      <xdr:col>50</xdr:col>
      <xdr:colOff>165100</xdr:colOff>
      <xdr:row>77</xdr:row>
      <xdr:rowOff>13926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11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30453</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2889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113361</xdr:rowOff>
    </xdr:from>
    <xdr:to>
      <xdr:col>46</xdr:col>
      <xdr:colOff>38100</xdr:colOff>
      <xdr:row>77</xdr:row>
      <xdr:rowOff>43511</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1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34638</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3236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122904</xdr:rowOff>
    </xdr:from>
    <xdr:to>
      <xdr:col>41</xdr:col>
      <xdr:colOff>101600</xdr:colOff>
      <xdr:row>77</xdr:row>
      <xdr:rowOff>53054</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15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44181</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324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30987</xdr:rowOff>
    </xdr:from>
    <xdr:to>
      <xdr:col>36</xdr:col>
      <xdr:colOff>165100</xdr:colOff>
      <xdr:row>76</xdr:row>
      <xdr:rowOff>132587</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061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149115</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2836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52423</xdr:rowOff>
    </xdr:from>
    <xdr:to>
      <xdr:col>54</xdr:col>
      <xdr:colOff>189865</xdr:colOff>
      <xdr:row>99</xdr:row>
      <xdr:rowOff>68850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75595" y="15482923"/>
          <a:ext cx="1270" cy="15594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72677</xdr:rowOff>
    </xdr:from>
    <xdr:ext cx="534377" cy="259045"/>
    <xdr:sp macro=""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7046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68850</xdr:rowOff>
    </xdr:from>
    <xdr:to>
      <xdr:col>55</xdr:col>
      <xdr:colOff>88900</xdr:colOff>
      <xdr:row>99</xdr:row>
      <xdr:rowOff>68850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7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170550</xdr:rowOff>
    </xdr:from>
    <xdr:ext cx="599010" cy="259045"/>
    <xdr:sp macro=""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258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117,345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52423</xdr:rowOff>
    </xdr:from>
    <xdr:to>
      <xdr:col>55</xdr:col>
      <xdr:colOff>88900</xdr:colOff>
      <xdr:row>90</xdr:row>
      <xdr:rowOff>52423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482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158217</xdr:rowOff>
    </xdr:from>
    <xdr:to>
      <xdr:col>55</xdr:col>
      <xdr:colOff>0</xdr:colOff>
      <xdr:row>92</xdr:row>
      <xdr:rowOff>91384</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9639300" y="15760167"/>
          <a:ext cx="838200" cy="104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79672</xdr:rowOff>
    </xdr:from>
    <xdr:ext cx="534377" cy="259045"/>
    <xdr:sp macro=""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6367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101245</xdr:rowOff>
    </xdr:from>
    <xdr:to>
      <xdr:col>55</xdr:col>
      <xdr:colOff>50800</xdr:colOff>
      <xdr:row>96</xdr:row>
      <xdr:rowOff>31395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388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91384</xdr:rowOff>
    </xdr:from>
    <xdr:to>
      <xdr:col>50</xdr:col>
      <xdr:colOff>114300</xdr:colOff>
      <xdr:row>93</xdr:row>
      <xdr:rowOff>68263</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8750300" y="15864784"/>
          <a:ext cx="889000" cy="148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155276</xdr:rowOff>
    </xdr:from>
    <xdr:to>
      <xdr:col>50</xdr:col>
      <xdr:colOff>165100</xdr:colOff>
      <xdr:row>96</xdr:row>
      <xdr:rowOff>85426</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443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76553</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2111" y="16535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68263</xdr:rowOff>
    </xdr:from>
    <xdr:to>
      <xdr:col>45</xdr:col>
      <xdr:colOff>177800</xdr:colOff>
      <xdr:row>93</xdr:row>
      <xdr:rowOff>77504</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flipV="1">
          <a:off x="7861300" y="16013113"/>
          <a:ext cx="889000" cy="9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153186</xdr:rowOff>
    </xdr:from>
    <xdr:to>
      <xdr:col>46</xdr:col>
      <xdr:colOff>38100</xdr:colOff>
      <xdr:row>96</xdr:row>
      <xdr:rowOff>83336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440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74463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533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77504</xdr:rowOff>
    </xdr:from>
    <xdr:to>
      <xdr:col>41</xdr:col>
      <xdr:colOff>50800</xdr:colOff>
      <xdr:row>93</xdr:row>
      <xdr:rowOff>115877</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flipV="1">
          <a:off x="6972300" y="16022354"/>
          <a:ext cx="889000" cy="38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124741</xdr:rowOff>
    </xdr:from>
    <xdr:to>
      <xdr:col>41</xdr:col>
      <xdr:colOff>101600</xdr:colOff>
      <xdr:row>96</xdr:row>
      <xdr:rowOff>54891</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412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46018</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6505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52274</xdr:rowOff>
    </xdr:from>
    <xdr:to>
      <xdr:col>36</xdr:col>
      <xdr:colOff>165100</xdr:colOff>
      <xdr:row>96</xdr:row>
      <xdr:rowOff>153874</xdr:rowOff>
    </xdr:to>
    <xdr:sp macro=""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51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145001</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5111" y="16604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107417</xdr:rowOff>
    </xdr:from>
    <xdr:to>
      <xdr:col>55</xdr:col>
      <xdr:colOff>50800</xdr:colOff>
      <xdr:row>92</xdr:row>
      <xdr:rowOff>37567</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10426700" y="15709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130294</xdr:rowOff>
    </xdr:from>
    <xdr:ext cx="599010" cy="259045"/>
    <xdr:sp macro=""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5560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40584</xdr:rowOff>
    </xdr:from>
    <xdr:to>
      <xdr:col>50</xdr:col>
      <xdr:colOff>165100</xdr:colOff>
      <xdr:row>92</xdr:row>
      <xdr:rowOff>142184</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9588500" y="1581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90</xdr:row>
      <xdr:rowOff>158711</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72111" y="15589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17463</xdr:rowOff>
    </xdr:from>
    <xdr:to>
      <xdr:col>46</xdr:col>
      <xdr:colOff>38100</xdr:colOff>
      <xdr:row>93</xdr:row>
      <xdr:rowOff>119063</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8699500" y="15962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135590</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83111" y="15737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26704</xdr:rowOff>
    </xdr:from>
    <xdr:to>
      <xdr:col>41</xdr:col>
      <xdr:colOff>101600</xdr:colOff>
      <xdr:row>93</xdr:row>
      <xdr:rowOff>128304</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7810500" y="1597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91</xdr:row>
      <xdr:rowOff>144831</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94111" y="15746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65077</xdr:rowOff>
    </xdr:from>
    <xdr:to>
      <xdr:col>36</xdr:col>
      <xdr:colOff>165100</xdr:colOff>
      <xdr:row>93</xdr:row>
      <xdr:rowOff>166677</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6921500" y="16009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11754</xdr:rowOff>
    </xdr:from>
    <xdr:ext cx="534377"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705111" y="15785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消防費グラフ枠">
          <a:extLst>
            <a:ext uri="{FF2B5EF4-FFF2-40B4-BE49-F238E27FC236}">
              <a16:creationId xmlns:a16="http://schemas.microsoft.com/office/drawing/2014/main" id="{00000000-0008-0000-07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58928</xdr:rowOff>
    </xdr:from>
    <xdr:to>
      <xdr:col>85</xdr:col>
      <xdr:colOff>126364</xdr:colOff>
      <xdr:row>39</xdr:row>
      <xdr:rowOff>49213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6317595" y="5373878"/>
          <a:ext cx="1269" cy="1361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53040</xdr:rowOff>
    </xdr:from>
    <xdr:ext cx="469744" cy="259045"/>
    <xdr:sp macro="" textlink="">
      <xdr:nvSpPr>
        <xdr:cNvPr id="523" name="消防費最小値テキスト">
          <a:extLst>
            <a:ext uri="{FF2B5EF4-FFF2-40B4-BE49-F238E27FC236}">
              <a16:creationId xmlns:a16="http://schemas.microsoft.com/office/drawing/2014/main" id="{00000000-0008-0000-0700-00000B020000}"/>
            </a:ext>
          </a:extLst>
        </xdr:cNvPr>
        <xdr:cNvSpPr txBox="1"/>
      </xdr:nvSpPr>
      <xdr:spPr>
        <a:xfrm>
          <a:off x="16370300" y="673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49213</xdr:rowOff>
    </xdr:from>
    <xdr:to>
      <xdr:col>86</xdr:col>
      <xdr:colOff>25400</xdr:colOff>
      <xdr:row>39</xdr:row>
      <xdr:rowOff>49213</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6735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5605</xdr:rowOff>
    </xdr:from>
    <xdr:ext cx="534377" cy="259045"/>
    <xdr:sp macro="" textlink="">
      <xdr:nvSpPr>
        <xdr:cNvPr id="525" name="消防費最大値テキスト">
          <a:extLst>
            <a:ext uri="{FF2B5EF4-FFF2-40B4-BE49-F238E27FC236}">
              <a16:creationId xmlns:a16="http://schemas.microsoft.com/office/drawing/2014/main" id="{00000000-0008-0000-0700-00000D020000}"/>
            </a:ext>
          </a:extLst>
        </xdr:cNvPr>
        <xdr:cNvSpPr txBox="1"/>
      </xdr:nvSpPr>
      <xdr:spPr>
        <a:xfrm>
          <a:off x="16370300" y="514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45,620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58928</xdr:rowOff>
    </xdr:from>
    <xdr:to>
      <xdr:col>86</xdr:col>
      <xdr:colOff>25400</xdr:colOff>
      <xdr:row>31</xdr:row>
      <xdr:rowOff>58928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6230600" y="5373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31</xdr:row>
      <xdr:rowOff>58928</xdr:rowOff>
    </xdr:from>
    <xdr:to>
      <xdr:col>85</xdr:col>
      <xdr:colOff>127000</xdr:colOff>
      <xdr:row>34</xdr:row>
      <xdr:rowOff>63843</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5481300" y="5373878"/>
          <a:ext cx="838200" cy="519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20121</xdr:rowOff>
    </xdr:from>
    <xdr:ext cx="534377" cy="259045"/>
    <xdr:sp macro="" textlink="">
      <xdr:nvSpPr>
        <xdr:cNvPr id="528" name="消防費平均値テキスト">
          <a:extLst>
            <a:ext uri="{FF2B5EF4-FFF2-40B4-BE49-F238E27FC236}">
              <a16:creationId xmlns:a16="http://schemas.microsoft.com/office/drawing/2014/main" id="{00000000-0008-0000-0700-000010020000}"/>
            </a:ext>
          </a:extLst>
        </xdr:cNvPr>
        <xdr:cNvSpPr txBox="1"/>
      </xdr:nvSpPr>
      <xdr:spPr>
        <a:xfrm>
          <a:off x="16370300" y="6192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41694</xdr:rowOff>
    </xdr:from>
    <xdr:to>
      <xdr:col>85</xdr:col>
      <xdr:colOff>177800</xdr:colOff>
      <xdr:row>36</xdr:row>
      <xdr:rowOff>143294</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6268700" y="6213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63843</xdr:rowOff>
    </xdr:from>
    <xdr:to>
      <xdr:col>81</xdr:col>
      <xdr:colOff>50800</xdr:colOff>
      <xdr:row>35</xdr:row>
      <xdr:rowOff>90970</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4592300" y="5893143"/>
          <a:ext cx="889000" cy="198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90653</xdr:rowOff>
    </xdr:from>
    <xdr:to>
      <xdr:col>81</xdr:col>
      <xdr:colOff>101600</xdr:colOff>
      <xdr:row>37</xdr:row>
      <xdr:rowOff>20803</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5430500" y="626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11930</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6355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159817</xdr:rowOff>
    </xdr:from>
    <xdr:to>
      <xdr:col>76</xdr:col>
      <xdr:colOff>114300</xdr:colOff>
      <xdr:row>35</xdr:row>
      <xdr:rowOff>90970</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3703300" y="5989117"/>
          <a:ext cx="889000" cy="102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144259</xdr:rowOff>
    </xdr:from>
    <xdr:to>
      <xdr:col>76</xdr:col>
      <xdr:colOff>165100</xdr:colOff>
      <xdr:row>37</xdr:row>
      <xdr:rowOff>74409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4541500" y="6316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65536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40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159817</xdr:rowOff>
    </xdr:from>
    <xdr:to>
      <xdr:col>71</xdr:col>
      <xdr:colOff>177800</xdr:colOff>
      <xdr:row>35</xdr:row>
      <xdr:rowOff>106667</xdr:rowOff>
    </xdr:to>
    <xdr:cxnSp macro="">
      <xdr:nvCxnSpPr>
        <xdr:cNvPr id="536" name="直線コネクタ 535">
          <a:extLst>
            <a:ext uri="{FF2B5EF4-FFF2-40B4-BE49-F238E27FC236}">
              <a16:creationId xmlns:a16="http://schemas.microsoft.com/office/drawing/2014/main" id="{00000000-0008-0000-0700-000018020000}"/>
            </a:ext>
          </a:extLst>
        </xdr:cNvPr>
        <xdr:cNvCxnSpPr/>
      </xdr:nvCxnSpPr>
      <xdr:spPr>
        <a:xfrm flipV="1">
          <a:off x="12814300" y="5989117"/>
          <a:ext cx="889000" cy="118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103873</xdr:rowOff>
    </xdr:from>
    <xdr:to>
      <xdr:col>72</xdr:col>
      <xdr:colOff>38100</xdr:colOff>
      <xdr:row>37</xdr:row>
      <xdr:rowOff>34023</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3652500" y="6276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25150</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368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82918</xdr:rowOff>
    </xdr:from>
    <xdr:to>
      <xdr:col>67</xdr:col>
      <xdr:colOff>101600</xdr:colOff>
      <xdr:row>37</xdr:row>
      <xdr:rowOff>13068</xdr:rowOff>
    </xdr:to>
    <xdr:sp macro="" textlink="">
      <xdr:nvSpPr>
        <xdr:cNvPr id="539" name="フローチャート: 判断 538">
          <a:extLst>
            <a:ext uri="{FF2B5EF4-FFF2-40B4-BE49-F238E27FC236}">
              <a16:creationId xmlns:a16="http://schemas.microsoft.com/office/drawing/2014/main" id="{00000000-0008-0000-0700-00001B020000}"/>
            </a:ext>
          </a:extLst>
        </xdr:cNvPr>
        <xdr:cNvSpPr/>
      </xdr:nvSpPr>
      <xdr:spPr>
        <a:xfrm>
          <a:off x="12763500" y="625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4195</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34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31</xdr:row>
      <xdr:rowOff>8128</xdr:rowOff>
    </xdr:from>
    <xdr:to>
      <xdr:col>85</xdr:col>
      <xdr:colOff>177800</xdr:colOff>
      <xdr:row>31</xdr:row>
      <xdr:rowOff>109728</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6268700" y="5323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30</xdr:row>
      <xdr:rowOff>132605</xdr:rowOff>
    </xdr:from>
    <xdr:ext cx="534377" cy="259045"/>
    <xdr:sp macro="" textlink="">
      <xdr:nvSpPr>
        <xdr:cNvPr id="547" name="消防費該当値テキスト">
          <a:extLst>
            <a:ext uri="{FF2B5EF4-FFF2-40B4-BE49-F238E27FC236}">
              <a16:creationId xmlns:a16="http://schemas.microsoft.com/office/drawing/2014/main" id="{00000000-0008-0000-0700-000023020000}"/>
            </a:ext>
          </a:extLst>
        </xdr:cNvPr>
        <xdr:cNvSpPr txBox="1"/>
      </xdr:nvSpPr>
      <xdr:spPr>
        <a:xfrm>
          <a:off x="16370300" y="5276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13043</xdr:rowOff>
    </xdr:from>
    <xdr:to>
      <xdr:col>81</xdr:col>
      <xdr:colOff>101600</xdr:colOff>
      <xdr:row>34</xdr:row>
      <xdr:rowOff>114643</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5430500" y="5842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131170</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5214111" y="5617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40170</xdr:rowOff>
    </xdr:from>
    <xdr:to>
      <xdr:col>76</xdr:col>
      <xdr:colOff>165100</xdr:colOff>
      <xdr:row>35</xdr:row>
      <xdr:rowOff>141770</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4541500" y="604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158297</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4325111" y="5816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109017</xdr:rowOff>
    </xdr:from>
    <xdr:to>
      <xdr:col>72</xdr:col>
      <xdr:colOff>38100</xdr:colOff>
      <xdr:row>35</xdr:row>
      <xdr:rowOff>39167</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3652500" y="5938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55694</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3436111" y="5713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55867</xdr:rowOff>
    </xdr:from>
    <xdr:to>
      <xdr:col>67</xdr:col>
      <xdr:colOff>101600</xdr:colOff>
      <xdr:row>35</xdr:row>
      <xdr:rowOff>157467</xdr:rowOff>
    </xdr:to>
    <xdr:sp macro="" textlink="">
      <xdr:nvSpPr>
        <xdr:cNvPr id="554" name="楕円 553">
          <a:extLst>
            <a:ext uri="{FF2B5EF4-FFF2-40B4-BE49-F238E27FC236}">
              <a16:creationId xmlns:a16="http://schemas.microsoft.com/office/drawing/2014/main" id="{00000000-0008-0000-0700-00002A020000}"/>
            </a:ext>
          </a:extLst>
        </xdr:cNvPr>
        <xdr:cNvSpPr/>
      </xdr:nvSpPr>
      <xdr:spPr>
        <a:xfrm>
          <a:off x="12763500" y="6056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2544</xdr:rowOff>
    </xdr:from>
    <xdr:ext cx="534377"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547111" y="5831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14789</xdr:rowOff>
    </xdr:from>
    <xdr:to>
      <xdr:col>85</xdr:col>
      <xdr:colOff>126364</xdr:colOff>
      <xdr:row>59</xdr:row>
      <xdr:rowOff>56356</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930189"/>
          <a:ext cx="1269" cy="12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60183</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175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56356</xdr:rowOff>
    </xdr:from>
    <xdr:to>
      <xdr:col>86</xdr:col>
      <xdr:colOff>25400</xdr:colOff>
      <xdr:row>59</xdr:row>
      <xdr:rowOff>56356</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171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132916</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705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104,557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14789</xdr:rowOff>
    </xdr:from>
    <xdr:to>
      <xdr:col>86</xdr:col>
      <xdr:colOff>25400</xdr:colOff>
      <xdr:row>52</xdr:row>
      <xdr:rowOff>14789</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930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51</xdr:row>
      <xdr:rowOff>123165</xdr:rowOff>
    </xdr:from>
    <xdr:to>
      <xdr:col>85</xdr:col>
      <xdr:colOff>127000</xdr:colOff>
      <xdr:row>55</xdr:row>
      <xdr:rowOff>62643</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5481300" y="8867115"/>
          <a:ext cx="838200" cy="625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130706</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560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152279</xdr:rowOff>
    </xdr:from>
    <xdr:to>
      <xdr:col>85</xdr:col>
      <xdr:colOff>177800</xdr:colOff>
      <xdr:row>56</xdr:row>
      <xdr:rowOff>82429</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58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51</xdr:row>
      <xdr:rowOff>123165</xdr:rowOff>
    </xdr:from>
    <xdr:to>
      <xdr:col>81</xdr:col>
      <xdr:colOff>50800</xdr:colOff>
      <xdr:row>54</xdr:row>
      <xdr:rowOff>128098</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4592300" y="8867115"/>
          <a:ext cx="889000" cy="519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74288</xdr:rowOff>
    </xdr:from>
    <xdr:to>
      <xdr:col>81</xdr:col>
      <xdr:colOff>101600</xdr:colOff>
      <xdr:row>57</xdr:row>
      <xdr:rowOff>4438</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675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167015</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768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128098</xdr:rowOff>
    </xdr:from>
    <xdr:to>
      <xdr:col>76</xdr:col>
      <xdr:colOff>114300</xdr:colOff>
      <xdr:row>57</xdr:row>
      <xdr:rowOff>118688</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3703300" y="9386398"/>
          <a:ext cx="889000" cy="504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142525</xdr:rowOff>
    </xdr:from>
    <xdr:to>
      <xdr:col>76</xdr:col>
      <xdr:colOff>165100</xdr:colOff>
      <xdr:row>57</xdr:row>
      <xdr:rowOff>72675</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743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63802</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83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59271</xdr:rowOff>
    </xdr:from>
    <xdr:to>
      <xdr:col>71</xdr:col>
      <xdr:colOff>177800</xdr:colOff>
      <xdr:row>57</xdr:row>
      <xdr:rowOff>118688</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a:off x="12814300" y="9831921"/>
          <a:ext cx="889000" cy="59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31426</xdr:rowOff>
    </xdr:from>
    <xdr:to>
      <xdr:col>72</xdr:col>
      <xdr:colOff>38100</xdr:colOff>
      <xdr:row>57</xdr:row>
      <xdr:rowOff>133026</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804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149553</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579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4413</xdr:rowOff>
    </xdr:from>
    <xdr:to>
      <xdr:col>67</xdr:col>
      <xdr:colOff>101600</xdr:colOff>
      <xdr:row>57</xdr:row>
      <xdr:rowOff>106013</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122540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552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11843</xdr:rowOff>
    </xdr:from>
    <xdr:to>
      <xdr:col>85</xdr:col>
      <xdr:colOff>177800</xdr:colOff>
      <xdr:row>55</xdr:row>
      <xdr:rowOff>113443</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9441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34720</xdr:rowOff>
    </xdr:from>
    <xdr:ext cx="534377"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293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51</xdr:row>
      <xdr:rowOff>72365</xdr:rowOff>
    </xdr:from>
    <xdr:to>
      <xdr:col>81</xdr:col>
      <xdr:colOff>101600</xdr:colOff>
      <xdr:row>52</xdr:row>
      <xdr:rowOff>2515</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881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50</xdr:row>
      <xdr:rowOff>19042</xdr:rowOff>
    </xdr:from>
    <xdr:ext cx="599010"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181795" y="8591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77298</xdr:rowOff>
    </xdr:from>
    <xdr:to>
      <xdr:col>76</xdr:col>
      <xdr:colOff>165100</xdr:colOff>
      <xdr:row>55</xdr:row>
      <xdr:rowOff>7448</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9335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23975</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5111" y="911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67888</xdr:rowOff>
    </xdr:from>
    <xdr:to>
      <xdr:col>72</xdr:col>
      <xdr:colOff>38100</xdr:colOff>
      <xdr:row>57</xdr:row>
      <xdr:rowOff>169488</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9840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160615</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36111" y="993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8471</xdr:rowOff>
    </xdr:from>
    <xdr:to>
      <xdr:col>67</xdr:col>
      <xdr:colOff>101600</xdr:colOff>
      <xdr:row>57</xdr:row>
      <xdr:rowOff>110071</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9781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101198</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9873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8" name="災害復旧費グラフ枠">
          <a:extLst>
            <a:ext uri="{FF2B5EF4-FFF2-40B4-BE49-F238E27FC236}">
              <a16:creationId xmlns:a16="http://schemas.microsoft.com/office/drawing/2014/main" id="{00000000-0008-0000-0700-00007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136793</xdr:rowOff>
    </xdr:from>
    <xdr:to>
      <xdr:col>85</xdr:col>
      <xdr:colOff>126364</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flipV="1">
          <a:off x="16317595" y="12138293"/>
          <a:ext cx="1269" cy="1505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40" name="災害復旧費最小値テキスト">
          <a:extLst>
            <a:ext uri="{FF2B5EF4-FFF2-40B4-BE49-F238E27FC236}">
              <a16:creationId xmlns:a16="http://schemas.microsoft.com/office/drawing/2014/main" id="{00000000-0008-0000-0700-000080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83470</xdr:rowOff>
    </xdr:from>
    <xdr:ext cx="534377" cy="259045"/>
    <xdr:sp macro="" textlink="">
      <xdr:nvSpPr>
        <xdr:cNvPr id="642" name="災害復旧費最大値テキスト">
          <a:extLst>
            <a:ext uri="{FF2B5EF4-FFF2-40B4-BE49-F238E27FC236}">
              <a16:creationId xmlns:a16="http://schemas.microsoft.com/office/drawing/2014/main" id="{00000000-0008-0000-0700-000082020000}"/>
            </a:ext>
          </a:extLst>
        </xdr:cNvPr>
        <xdr:cNvSpPr txBox="1"/>
      </xdr:nvSpPr>
      <xdr:spPr>
        <a:xfrm>
          <a:off x="16370300" y="11913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92,178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136793</xdr:rowOff>
    </xdr:from>
    <xdr:to>
      <xdr:col>86</xdr:col>
      <xdr:colOff>25400</xdr:colOff>
      <xdr:row>70</xdr:row>
      <xdr:rowOff>136793</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6230600" y="12138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167932</xdr:rowOff>
    </xdr:from>
    <xdr:to>
      <xdr:col>85</xdr:col>
      <xdr:colOff>127000</xdr:colOff>
      <xdr:row>79</xdr:row>
      <xdr:rowOff>15357</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5481300" y="13369582"/>
          <a:ext cx="838200" cy="19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133445</xdr:rowOff>
    </xdr:from>
    <xdr:ext cx="469744" cy="259045"/>
    <xdr:sp macro="" textlink="">
      <xdr:nvSpPr>
        <xdr:cNvPr id="645" name="災害復旧費平均値テキスト">
          <a:extLst>
            <a:ext uri="{FF2B5EF4-FFF2-40B4-BE49-F238E27FC236}">
              <a16:creationId xmlns:a16="http://schemas.microsoft.com/office/drawing/2014/main" id="{00000000-0008-0000-0700-000085020000}"/>
            </a:ext>
          </a:extLst>
        </xdr:cNvPr>
        <xdr:cNvSpPr txBox="1"/>
      </xdr:nvSpPr>
      <xdr:spPr>
        <a:xfrm>
          <a:off x="16370300" y="133350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110568</xdr:rowOff>
    </xdr:from>
    <xdr:to>
      <xdr:col>85</xdr:col>
      <xdr:colOff>177800</xdr:colOff>
      <xdr:row>79</xdr:row>
      <xdr:rowOff>40718</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6268700" y="13483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29172</xdr:rowOff>
    </xdr:from>
    <xdr:to>
      <xdr:col>81</xdr:col>
      <xdr:colOff>50800</xdr:colOff>
      <xdr:row>77</xdr:row>
      <xdr:rowOff>167932</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4592300" y="13230822"/>
          <a:ext cx="889000" cy="138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125688</xdr:rowOff>
    </xdr:from>
    <xdr:to>
      <xdr:col>81</xdr:col>
      <xdr:colOff>101600</xdr:colOff>
      <xdr:row>79</xdr:row>
      <xdr:rowOff>55838</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5430500" y="1349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46965</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46428" y="13591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65928</xdr:rowOff>
    </xdr:from>
    <xdr:to>
      <xdr:col>76</xdr:col>
      <xdr:colOff>114300</xdr:colOff>
      <xdr:row>77</xdr:row>
      <xdr:rowOff>29172</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3703300" y="12924678"/>
          <a:ext cx="889000" cy="306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101685</xdr:rowOff>
    </xdr:from>
    <xdr:to>
      <xdr:col>76</xdr:col>
      <xdr:colOff>165100</xdr:colOff>
      <xdr:row>79</xdr:row>
      <xdr:rowOff>31835</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4541500" y="1347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22962</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57428" y="13567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16876</xdr:rowOff>
    </xdr:from>
    <xdr:to>
      <xdr:col>71</xdr:col>
      <xdr:colOff>177800</xdr:colOff>
      <xdr:row>75</xdr:row>
      <xdr:rowOff>65928</xdr:rowOff>
    </xdr:to>
    <xdr:cxnSp macro="">
      <xdr:nvCxnSpPr>
        <xdr:cNvPr id="653" name="直線コネクタ 652">
          <a:extLst>
            <a:ext uri="{FF2B5EF4-FFF2-40B4-BE49-F238E27FC236}">
              <a16:creationId xmlns:a16="http://schemas.microsoft.com/office/drawing/2014/main" id="{00000000-0008-0000-0700-00008D020000}"/>
            </a:ext>
          </a:extLst>
        </xdr:cNvPr>
        <xdr:cNvCxnSpPr/>
      </xdr:nvCxnSpPr>
      <xdr:spPr>
        <a:xfrm>
          <a:off x="12814300" y="12704176"/>
          <a:ext cx="889000" cy="220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56716</xdr:rowOff>
    </xdr:from>
    <xdr:to>
      <xdr:col>72</xdr:col>
      <xdr:colOff>38100</xdr:colOff>
      <xdr:row>78</xdr:row>
      <xdr:rowOff>158316</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3652500" y="1342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149443</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468428" y="13522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92312</xdr:rowOff>
    </xdr:from>
    <xdr:to>
      <xdr:col>67</xdr:col>
      <xdr:colOff>101600</xdr:colOff>
      <xdr:row>79</xdr:row>
      <xdr:rowOff>22462</xdr:rowOff>
    </xdr:to>
    <xdr:sp macro="" textlink="">
      <xdr:nvSpPr>
        <xdr:cNvPr id="656" name="フローチャート: 判断 655">
          <a:extLst>
            <a:ext uri="{FF2B5EF4-FFF2-40B4-BE49-F238E27FC236}">
              <a16:creationId xmlns:a16="http://schemas.microsoft.com/office/drawing/2014/main" id="{00000000-0008-0000-0700-000090020000}"/>
            </a:ext>
          </a:extLst>
        </xdr:cNvPr>
        <xdr:cNvSpPr/>
      </xdr:nvSpPr>
      <xdr:spPr>
        <a:xfrm>
          <a:off x="12763500" y="1346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13589</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579428" y="13558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136007</xdr:rowOff>
    </xdr:from>
    <xdr:to>
      <xdr:col>85</xdr:col>
      <xdr:colOff>177800</xdr:colOff>
      <xdr:row>79</xdr:row>
      <xdr:rowOff>66157</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6268700" y="13509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88994</xdr:rowOff>
    </xdr:from>
    <xdr:ext cx="469744" cy="259045"/>
    <xdr:sp macro="" textlink="">
      <xdr:nvSpPr>
        <xdr:cNvPr id="664" name="災害復旧費該当値テキスト">
          <a:extLst>
            <a:ext uri="{FF2B5EF4-FFF2-40B4-BE49-F238E27FC236}">
              <a16:creationId xmlns:a16="http://schemas.microsoft.com/office/drawing/2014/main" id="{00000000-0008-0000-0700-000098020000}"/>
            </a:ext>
          </a:extLst>
        </xdr:cNvPr>
        <xdr:cNvSpPr txBox="1"/>
      </xdr:nvSpPr>
      <xdr:spPr>
        <a:xfrm>
          <a:off x="16370300" y="13462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117132</xdr:rowOff>
    </xdr:from>
    <xdr:to>
      <xdr:col>81</xdr:col>
      <xdr:colOff>101600</xdr:colOff>
      <xdr:row>78</xdr:row>
      <xdr:rowOff>47282</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5430500" y="13318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63809</xdr:rowOff>
    </xdr:from>
    <xdr:ext cx="534377"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5214111" y="13094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149822</xdr:rowOff>
    </xdr:from>
    <xdr:to>
      <xdr:col>76</xdr:col>
      <xdr:colOff>165100</xdr:colOff>
      <xdr:row>77</xdr:row>
      <xdr:rowOff>79972</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4541500" y="13180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96499</xdr:rowOff>
    </xdr:from>
    <xdr:ext cx="534377"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4325111" y="1295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15128</xdr:rowOff>
    </xdr:from>
    <xdr:to>
      <xdr:col>72</xdr:col>
      <xdr:colOff>38100</xdr:colOff>
      <xdr:row>75</xdr:row>
      <xdr:rowOff>116728</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3652500" y="12873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133255</xdr:rowOff>
    </xdr:from>
    <xdr:ext cx="534377"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3436111" y="1264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137526</xdr:rowOff>
    </xdr:from>
    <xdr:to>
      <xdr:col>67</xdr:col>
      <xdr:colOff>101600</xdr:colOff>
      <xdr:row>74</xdr:row>
      <xdr:rowOff>67676</xdr:rowOff>
    </xdr:to>
    <xdr:sp macro="" textlink="">
      <xdr:nvSpPr>
        <xdr:cNvPr id="671" name="楕円 670">
          <a:extLst>
            <a:ext uri="{FF2B5EF4-FFF2-40B4-BE49-F238E27FC236}">
              <a16:creationId xmlns:a16="http://schemas.microsoft.com/office/drawing/2014/main" id="{00000000-0008-0000-0700-00009F020000}"/>
            </a:ext>
          </a:extLst>
        </xdr:cNvPr>
        <xdr:cNvSpPr/>
      </xdr:nvSpPr>
      <xdr:spPr>
        <a:xfrm>
          <a:off x="12763500" y="12653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84203</xdr:rowOff>
    </xdr:from>
    <xdr:ext cx="534377"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547111" y="1242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80" name="正方形/長方形 679">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8" name="公債費グラフ枠">
          <a:extLst>
            <a:ext uri="{FF2B5EF4-FFF2-40B4-BE49-F238E27FC236}">
              <a16:creationId xmlns:a16="http://schemas.microsoft.com/office/drawing/2014/main" id="{00000000-0008-0000-0700-0000B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11668</xdr:rowOff>
    </xdr:from>
    <xdr:to>
      <xdr:col>85</xdr:col>
      <xdr:colOff>126364</xdr:colOff>
      <xdr:row>98</xdr:row>
      <xdr:rowOff>124662</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6317595" y="15442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128489</xdr:rowOff>
    </xdr:from>
    <xdr:ext cx="534377" cy="259045"/>
    <xdr:sp macro="" textlink="">
      <xdr:nvSpPr>
        <xdr:cNvPr id="700" name="公債費最小値テキスト">
          <a:extLst>
            <a:ext uri="{FF2B5EF4-FFF2-40B4-BE49-F238E27FC236}">
              <a16:creationId xmlns:a16="http://schemas.microsoft.com/office/drawing/2014/main" id="{00000000-0008-0000-0700-0000BC020000}"/>
            </a:ext>
          </a:extLst>
        </xdr:cNvPr>
        <xdr:cNvSpPr txBox="1"/>
      </xdr:nvSpPr>
      <xdr:spPr>
        <a:xfrm>
          <a:off x="16370300" y="16930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124662</xdr:rowOff>
    </xdr:from>
    <xdr:to>
      <xdr:col>86</xdr:col>
      <xdr:colOff>25400</xdr:colOff>
      <xdr:row>98</xdr:row>
      <xdr:rowOff>124662</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6926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129795</xdr:rowOff>
    </xdr:from>
    <xdr:ext cx="599010" cy="259045"/>
    <xdr:sp macro="" textlink="">
      <xdr:nvSpPr>
        <xdr:cNvPr id="702" name="公債費最大値テキスト">
          <a:extLst>
            <a:ext uri="{FF2B5EF4-FFF2-40B4-BE49-F238E27FC236}">
              <a16:creationId xmlns:a16="http://schemas.microsoft.com/office/drawing/2014/main" id="{00000000-0008-0000-0700-0000BE020000}"/>
            </a:ext>
          </a:extLst>
        </xdr:cNvPr>
        <xdr:cNvSpPr txBox="1"/>
      </xdr:nvSpPr>
      <xdr:spPr>
        <a:xfrm>
          <a:off x="16370300" y="15217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119,841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11668</xdr:rowOff>
    </xdr:from>
    <xdr:to>
      <xdr:col>86</xdr:col>
      <xdr:colOff>25400</xdr:colOff>
      <xdr:row>90</xdr:row>
      <xdr:rowOff>11668</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6230600" y="15442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90</xdr:row>
      <xdr:rowOff>467</xdr:rowOff>
    </xdr:from>
    <xdr:to>
      <xdr:col>85</xdr:col>
      <xdr:colOff>127000</xdr:colOff>
      <xdr:row>90</xdr:row>
      <xdr:rowOff>109705</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a:off x="15481300" y="15430967"/>
          <a:ext cx="838200" cy="109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149672</xdr:rowOff>
    </xdr:from>
    <xdr:ext cx="534377" cy="259045"/>
    <xdr:sp macro="" textlink="">
      <xdr:nvSpPr>
        <xdr:cNvPr id="705" name="公債費平均値テキスト">
          <a:extLst>
            <a:ext uri="{FF2B5EF4-FFF2-40B4-BE49-F238E27FC236}">
              <a16:creationId xmlns:a16="http://schemas.microsoft.com/office/drawing/2014/main" id="{00000000-0008-0000-0700-0000C1020000}"/>
            </a:ext>
          </a:extLst>
        </xdr:cNvPr>
        <xdr:cNvSpPr txBox="1"/>
      </xdr:nvSpPr>
      <xdr:spPr>
        <a:xfrm>
          <a:off x="16370300" y="16265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171245</xdr:rowOff>
    </xdr:from>
    <xdr:to>
      <xdr:col>85</xdr:col>
      <xdr:colOff>177800</xdr:colOff>
      <xdr:row>95</xdr:row>
      <xdr:rowOff>101395</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6268700" y="16287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90</xdr:row>
      <xdr:rowOff>467</xdr:rowOff>
    </xdr:from>
    <xdr:to>
      <xdr:col>81</xdr:col>
      <xdr:colOff>50800</xdr:colOff>
      <xdr:row>90</xdr:row>
      <xdr:rowOff>46024</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4592300" y="15430967"/>
          <a:ext cx="889000" cy="45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16467</xdr:rowOff>
    </xdr:from>
    <xdr:to>
      <xdr:col>81</xdr:col>
      <xdr:colOff>101600</xdr:colOff>
      <xdr:row>95</xdr:row>
      <xdr:rowOff>118067</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5430500" y="16304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109194</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396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90</xdr:row>
      <xdr:rowOff>46024</xdr:rowOff>
    </xdr:from>
    <xdr:to>
      <xdr:col>76</xdr:col>
      <xdr:colOff>114300</xdr:colOff>
      <xdr:row>90</xdr:row>
      <xdr:rowOff>75349</xdr:rowOff>
    </xdr:to>
    <xdr:cxnSp macro="">
      <xdr:nvCxnSpPr>
        <xdr:cNvPr id="710" name="直線コネクタ 709">
          <a:extLst>
            <a:ext uri="{FF2B5EF4-FFF2-40B4-BE49-F238E27FC236}">
              <a16:creationId xmlns:a16="http://schemas.microsoft.com/office/drawing/2014/main" id="{00000000-0008-0000-0700-0000C6020000}"/>
            </a:ext>
          </a:extLst>
        </xdr:cNvPr>
        <xdr:cNvCxnSpPr/>
      </xdr:nvCxnSpPr>
      <xdr:spPr>
        <a:xfrm flipV="1">
          <a:off x="13703300" y="15476524"/>
          <a:ext cx="889000" cy="29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34804</xdr:rowOff>
    </xdr:from>
    <xdr:to>
      <xdr:col>76</xdr:col>
      <xdr:colOff>165100</xdr:colOff>
      <xdr:row>95</xdr:row>
      <xdr:rowOff>136404</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4541500" y="16322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127531</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6415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90</xdr:row>
      <xdr:rowOff>75349</xdr:rowOff>
    </xdr:from>
    <xdr:to>
      <xdr:col>71</xdr:col>
      <xdr:colOff>177800</xdr:colOff>
      <xdr:row>90</xdr:row>
      <xdr:rowOff>164650</xdr:rowOff>
    </xdr:to>
    <xdr:cxnSp macro="">
      <xdr:nvCxnSpPr>
        <xdr:cNvPr id="713" name="直線コネクタ 712">
          <a:extLst>
            <a:ext uri="{FF2B5EF4-FFF2-40B4-BE49-F238E27FC236}">
              <a16:creationId xmlns:a16="http://schemas.microsoft.com/office/drawing/2014/main" id="{00000000-0008-0000-0700-0000C9020000}"/>
            </a:ext>
          </a:extLst>
        </xdr:cNvPr>
        <xdr:cNvCxnSpPr/>
      </xdr:nvCxnSpPr>
      <xdr:spPr>
        <a:xfrm flipV="1">
          <a:off x="12814300" y="15505849"/>
          <a:ext cx="889000" cy="89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34705</xdr:rowOff>
    </xdr:from>
    <xdr:to>
      <xdr:col>72</xdr:col>
      <xdr:colOff>38100</xdr:colOff>
      <xdr:row>95</xdr:row>
      <xdr:rowOff>136305</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3652500" y="1632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127432</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41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164729</xdr:rowOff>
    </xdr:from>
    <xdr:to>
      <xdr:col>67</xdr:col>
      <xdr:colOff>101600</xdr:colOff>
      <xdr:row>96</xdr:row>
      <xdr:rowOff>94879</xdr:rowOff>
    </xdr:to>
    <xdr:sp macro="" textlink="">
      <xdr:nvSpPr>
        <xdr:cNvPr id="716" name="フローチャート: 判断 715">
          <a:extLst>
            <a:ext uri="{FF2B5EF4-FFF2-40B4-BE49-F238E27FC236}">
              <a16:creationId xmlns:a16="http://schemas.microsoft.com/office/drawing/2014/main" id="{00000000-0008-0000-0700-0000CC020000}"/>
            </a:ext>
          </a:extLst>
        </xdr:cNvPr>
        <xdr:cNvSpPr/>
      </xdr:nvSpPr>
      <xdr:spPr>
        <a:xfrm>
          <a:off x="12763500" y="1645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86006</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545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90</xdr:row>
      <xdr:rowOff>58905</xdr:rowOff>
    </xdr:from>
    <xdr:to>
      <xdr:col>85</xdr:col>
      <xdr:colOff>177800</xdr:colOff>
      <xdr:row>90</xdr:row>
      <xdr:rowOff>160505</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6268700" y="15489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89</xdr:row>
      <xdr:rowOff>145282</xdr:rowOff>
    </xdr:from>
    <xdr:ext cx="599010" cy="259045"/>
    <xdr:sp macro="" textlink="">
      <xdr:nvSpPr>
        <xdr:cNvPr id="724" name="公債費該当値テキスト">
          <a:extLst>
            <a:ext uri="{FF2B5EF4-FFF2-40B4-BE49-F238E27FC236}">
              <a16:creationId xmlns:a16="http://schemas.microsoft.com/office/drawing/2014/main" id="{00000000-0008-0000-0700-0000D4020000}"/>
            </a:ext>
          </a:extLst>
        </xdr:cNvPr>
        <xdr:cNvSpPr txBox="1"/>
      </xdr:nvSpPr>
      <xdr:spPr>
        <a:xfrm>
          <a:off x="16370300" y="15404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89</xdr:row>
      <xdr:rowOff>121117</xdr:rowOff>
    </xdr:from>
    <xdr:to>
      <xdr:col>81</xdr:col>
      <xdr:colOff>101600</xdr:colOff>
      <xdr:row>90</xdr:row>
      <xdr:rowOff>51267</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5430500" y="15380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88</xdr:row>
      <xdr:rowOff>67794</xdr:rowOff>
    </xdr:from>
    <xdr:ext cx="599010"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5181795" y="15155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89</xdr:row>
      <xdr:rowOff>166674</xdr:rowOff>
    </xdr:from>
    <xdr:to>
      <xdr:col>76</xdr:col>
      <xdr:colOff>165100</xdr:colOff>
      <xdr:row>90</xdr:row>
      <xdr:rowOff>96824</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4541500" y="15425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88</xdr:row>
      <xdr:rowOff>113351</xdr:rowOff>
    </xdr:from>
    <xdr:ext cx="599010"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4292795" y="15200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90</xdr:row>
      <xdr:rowOff>24549</xdr:rowOff>
    </xdr:from>
    <xdr:to>
      <xdr:col>72</xdr:col>
      <xdr:colOff>38100</xdr:colOff>
      <xdr:row>90</xdr:row>
      <xdr:rowOff>126149</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3652500" y="15455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88</xdr:row>
      <xdr:rowOff>142676</xdr:rowOff>
    </xdr:from>
    <xdr:ext cx="599010"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3403795" y="15230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90</xdr:row>
      <xdr:rowOff>113850</xdr:rowOff>
    </xdr:from>
    <xdr:to>
      <xdr:col>67</xdr:col>
      <xdr:colOff>101600</xdr:colOff>
      <xdr:row>91</xdr:row>
      <xdr:rowOff>44000</xdr:rowOff>
    </xdr:to>
    <xdr:sp macro="" textlink="">
      <xdr:nvSpPr>
        <xdr:cNvPr id="731" name="楕円 730">
          <a:extLst>
            <a:ext uri="{FF2B5EF4-FFF2-40B4-BE49-F238E27FC236}">
              <a16:creationId xmlns:a16="http://schemas.microsoft.com/office/drawing/2014/main" id="{00000000-0008-0000-0700-0000DB020000}"/>
            </a:ext>
          </a:extLst>
        </xdr:cNvPr>
        <xdr:cNvSpPr/>
      </xdr:nvSpPr>
      <xdr:spPr>
        <a:xfrm>
          <a:off x="12763500" y="1554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89</xdr:row>
      <xdr:rowOff>60527</xdr:rowOff>
    </xdr:from>
    <xdr:ext cx="599010"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2514795" y="15319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9" name="正方形/長方形 738">
          <a:extLst>
            <a:ext uri="{FF2B5EF4-FFF2-40B4-BE49-F238E27FC236}">
              <a16:creationId xmlns:a16="http://schemas.microsoft.com/office/drawing/2014/main" id="{00000000-0008-0000-0700-0000E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40" name="正方形/長方形 739">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3" name="諸支出金グラフ枠">
          <a:extLst>
            <a:ext uri="{FF2B5EF4-FFF2-40B4-BE49-F238E27FC236}">
              <a16:creationId xmlns:a16="http://schemas.microsoft.com/office/drawing/2014/main" id="{00000000-0008-0000-0700-0000F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60833</xdr:rowOff>
    </xdr:from>
    <xdr:to>
      <xdr:col>116</xdr:col>
      <xdr:colOff>62864</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flipV="1">
          <a:off x="22159595" y="5547233"/>
          <a:ext cx="1269" cy="1107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171147</xdr:rowOff>
    </xdr:from>
    <xdr:ext cx="249299" cy="259045"/>
    <xdr:sp macro="" textlink="">
      <xdr:nvSpPr>
        <xdr:cNvPr id="755" name="諸支出金最小値テキスト">
          <a:extLst>
            <a:ext uri="{FF2B5EF4-FFF2-40B4-BE49-F238E27FC236}">
              <a16:creationId xmlns:a16="http://schemas.microsoft.com/office/drawing/2014/main" id="{00000000-0008-0000-0700-0000F3020000}"/>
            </a:ext>
          </a:extLst>
        </xdr:cNvPr>
        <xdr:cNvSpPr txBox="1"/>
      </xdr:nvSpPr>
      <xdr:spPr>
        <a:xfrm>
          <a:off x="22212300" y="6686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7510</xdr:rowOff>
    </xdr:from>
    <xdr:ext cx="534377" cy="259045"/>
    <xdr:sp macro="" textlink="">
      <xdr:nvSpPr>
        <xdr:cNvPr id="757" name="諸支出金最大値テキスト">
          <a:extLst>
            <a:ext uri="{FF2B5EF4-FFF2-40B4-BE49-F238E27FC236}">
              <a16:creationId xmlns:a16="http://schemas.microsoft.com/office/drawing/2014/main" id="{00000000-0008-0000-0700-0000F5020000}"/>
            </a:ext>
          </a:extLst>
        </xdr:cNvPr>
        <xdr:cNvSpPr txBox="1"/>
      </xdr:nvSpPr>
      <xdr:spPr>
        <a:xfrm>
          <a:off x="22212300" y="532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24,225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60833</xdr:rowOff>
    </xdr:from>
    <xdr:to>
      <xdr:col>116</xdr:col>
      <xdr:colOff>152400</xdr:colOff>
      <xdr:row>32</xdr:row>
      <xdr:rowOff>60833</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2072600" y="5547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88597</xdr:rowOff>
    </xdr:from>
    <xdr:ext cx="378565" cy="259045"/>
    <xdr:sp macro="" textlink="">
      <xdr:nvSpPr>
        <xdr:cNvPr id="760" name="諸支出金平均値テキスト">
          <a:extLst>
            <a:ext uri="{FF2B5EF4-FFF2-40B4-BE49-F238E27FC236}">
              <a16:creationId xmlns:a16="http://schemas.microsoft.com/office/drawing/2014/main" id="{00000000-0008-0000-0700-0000F8020000}"/>
            </a:ext>
          </a:extLst>
        </xdr:cNvPr>
        <xdr:cNvSpPr txBox="1"/>
      </xdr:nvSpPr>
      <xdr:spPr>
        <a:xfrm>
          <a:off x="22212300" y="643224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65720</xdr:rowOff>
    </xdr:from>
    <xdr:to>
      <xdr:col>116</xdr:col>
      <xdr:colOff>114300</xdr:colOff>
      <xdr:row>38</xdr:row>
      <xdr:rowOff>167320</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2110700" y="65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68509</xdr:rowOff>
    </xdr:from>
    <xdr:to>
      <xdr:col>112</xdr:col>
      <xdr:colOff>38100</xdr:colOff>
      <xdr:row>38</xdr:row>
      <xdr:rowOff>170109</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1272500" y="658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15186</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4017" y="63588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65217</xdr:rowOff>
    </xdr:from>
    <xdr:to>
      <xdr:col>107</xdr:col>
      <xdr:colOff>101600</xdr:colOff>
      <xdr:row>38</xdr:row>
      <xdr:rowOff>166817</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20383500" y="6580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11894</xdr:rowOff>
    </xdr:from>
    <xdr:ext cx="378565"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5017" y="63555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8" name="直線コネクタ 767">
          <a:extLst>
            <a:ext uri="{FF2B5EF4-FFF2-40B4-BE49-F238E27FC236}">
              <a16:creationId xmlns:a16="http://schemas.microsoft.com/office/drawing/2014/main" id="{00000000-0008-0000-0700-00000003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67137</xdr:rowOff>
    </xdr:from>
    <xdr:to>
      <xdr:col>102</xdr:col>
      <xdr:colOff>165100</xdr:colOff>
      <xdr:row>38</xdr:row>
      <xdr:rowOff>168737</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19494500" y="658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13814</xdr:rowOff>
    </xdr:from>
    <xdr:ext cx="378565"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356017" y="63574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79436</xdr:rowOff>
    </xdr:from>
    <xdr:to>
      <xdr:col>98</xdr:col>
      <xdr:colOff>38100</xdr:colOff>
      <xdr:row>39</xdr:row>
      <xdr:rowOff>9586</xdr:rowOff>
    </xdr:to>
    <xdr:sp macro=""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8605500" y="6594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26113</xdr:rowOff>
    </xdr:from>
    <xdr:ext cx="378565"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7017" y="63697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44147</xdr:rowOff>
    </xdr:from>
    <xdr:ext cx="249299" cy="259045"/>
    <xdr:sp macro="" textlink="">
      <xdr:nvSpPr>
        <xdr:cNvPr id="779" name="諸支出金該当値テキスト">
          <a:extLst>
            <a:ext uri="{FF2B5EF4-FFF2-40B4-BE49-F238E27FC236}">
              <a16:creationId xmlns:a16="http://schemas.microsoft.com/office/drawing/2014/main" id="{00000000-0008-0000-0700-00000B030000}"/>
            </a:ext>
          </a:extLst>
        </xdr:cNvPr>
        <xdr:cNvSpPr txBox="1"/>
      </xdr:nvSpPr>
      <xdr:spPr>
        <a:xfrm>
          <a:off x="22212300" y="6559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2" name="前年度繰上充用金グラフ枠">
          <a:extLst>
            <a:ext uri="{FF2B5EF4-FFF2-40B4-BE49-F238E27FC236}">
              <a16:creationId xmlns:a16="http://schemas.microsoft.com/office/drawing/2014/main" id="{00000000-0008-0000-0700-00002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4" name="前年度繰上充用金最小値テキスト">
          <a:extLst>
            <a:ext uri="{FF2B5EF4-FFF2-40B4-BE49-F238E27FC236}">
              <a16:creationId xmlns:a16="http://schemas.microsoft.com/office/drawing/2014/main" id="{00000000-0008-0000-0700-000024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6" name="前年度繰上充用金最大値テキスト">
          <a:extLst>
            <a:ext uri="{FF2B5EF4-FFF2-40B4-BE49-F238E27FC236}">
              <a16:creationId xmlns:a16="http://schemas.microsoft.com/office/drawing/2014/main" id="{00000000-0008-0000-0700-000026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9" name="前年度繰上充用金平均値テキスト">
          <a:extLst>
            <a:ext uri="{FF2B5EF4-FFF2-40B4-BE49-F238E27FC236}">
              <a16:creationId xmlns:a16="http://schemas.microsoft.com/office/drawing/2014/main" id="{00000000-0008-0000-0700-000029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4" name="直線コネクタ 813">
          <a:extLst>
            <a:ext uri="{FF2B5EF4-FFF2-40B4-BE49-F238E27FC236}">
              <a16:creationId xmlns:a16="http://schemas.microsoft.com/office/drawing/2014/main" id="{00000000-0008-0000-0700-00002E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7" name="直線コネクタ 816">
          <a:extLst>
            <a:ext uri="{FF2B5EF4-FFF2-40B4-BE49-F238E27FC236}">
              <a16:creationId xmlns:a16="http://schemas.microsoft.com/office/drawing/2014/main" id="{00000000-0008-0000-0700-000031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8" name="前年度繰上充用金該当値テキスト">
          <a:extLst>
            <a:ext uri="{FF2B5EF4-FFF2-40B4-BE49-F238E27FC236}">
              <a16:creationId xmlns:a16="http://schemas.microsoft.com/office/drawing/2014/main" id="{00000000-0008-0000-0700-00003C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7" name="正方形/長方形 836">
          <a:extLst>
            <a:ext uri="{FF2B5EF4-FFF2-40B4-BE49-F238E27FC236}">
              <a16:creationId xmlns:a16="http://schemas.microsoft.com/office/drawing/2014/main" id="{00000000-0008-0000-0700-00004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8" name="正方形/長方形 837">
          <a:extLst>
            <a:ext uri="{FF2B5EF4-FFF2-40B4-BE49-F238E27FC236}">
              <a16:creationId xmlns:a16="http://schemas.microsoft.com/office/drawing/2014/main" id="{00000000-0008-0000-0700-00004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市町村合併により行政面積が</a:t>
          </a:r>
          <a:r>
            <a:rPr kumimoji="1" lang="en-US" altLang="ja-JP" sz="1100">
              <a:solidFill>
                <a:schemeClr val="tx1"/>
              </a:solidFill>
              <a:effectLst/>
              <a:latin typeface="+mn-lt"/>
              <a:ea typeface="+mn-ea"/>
              <a:cs typeface="+mn-cs"/>
            </a:rPr>
            <a:t>778.18㎢</a:t>
          </a:r>
          <a:r>
            <a:rPr kumimoji="1" lang="ja-JP" altLang="ja-JP" sz="1100">
              <a:solidFill>
                <a:schemeClr val="tx1"/>
              </a:solidFill>
              <a:effectLst/>
              <a:latin typeface="+mn-lt"/>
              <a:ea typeface="+mn-ea"/>
              <a:cs typeface="+mn-cs"/>
            </a:rPr>
            <a:t>と広大となり，人口減少が進行していることから多くの項目において住民一人当たりのコストが類似団体内平均値と比較し多額となっている。労働費は，労働者に対する金融対策としての金融機関預託金が</a:t>
          </a:r>
          <a:r>
            <a:rPr kumimoji="1" lang="en-US" altLang="ja-JP" sz="1100">
              <a:solidFill>
                <a:schemeClr val="tx1"/>
              </a:solidFill>
              <a:effectLst/>
              <a:latin typeface="+mn-lt"/>
              <a:ea typeface="+mn-ea"/>
              <a:cs typeface="+mn-cs"/>
            </a:rPr>
            <a:t>170</a:t>
          </a:r>
          <a:r>
            <a:rPr kumimoji="1" lang="ja-JP" altLang="ja-JP" sz="1100">
              <a:solidFill>
                <a:schemeClr val="tx1"/>
              </a:solidFill>
              <a:effectLst/>
              <a:latin typeface="+mn-lt"/>
              <a:ea typeface="+mn-ea"/>
              <a:cs typeface="+mn-cs"/>
            </a:rPr>
            <a:t>百万円と多額であることが類似団体内平均値と比較し大きく上回っている要因である。農林水産業費が類似団体内平均値と比較し上回っているのは，本市の基幹産業の一つである農林業強化のため個人や団体への補助事業が多いことが主な要因である。土木費が類似団体内平均値と比較し上回っているのは，行政面積が広大であることから市道面積が広いことや県道の権限移譲を積極的に受け入れていることにより普通建設事業費及び維持補修費が多額となっていることが要因である。</a:t>
          </a:r>
          <a:r>
            <a:rPr kumimoji="1" lang="ja-JP" altLang="en-US" sz="1100">
              <a:solidFill>
                <a:schemeClr val="tx1"/>
              </a:solidFill>
              <a:effectLst/>
              <a:latin typeface="+mn-lt"/>
              <a:ea typeface="+mn-ea"/>
              <a:cs typeface="+mn-cs"/>
            </a:rPr>
            <a:t>消防費は消防新庁舎の建設に伴う備北地区消防組合への負担金の増加により，類似団体平均値と比較し多額となっている。</a:t>
          </a:r>
          <a:r>
            <a:rPr kumimoji="1" lang="ja-JP" altLang="ja-JP" sz="1100">
              <a:solidFill>
                <a:schemeClr val="tx1"/>
              </a:solidFill>
              <a:effectLst/>
              <a:latin typeface="+mn-lt"/>
              <a:ea typeface="+mn-ea"/>
              <a:cs typeface="+mn-cs"/>
            </a:rPr>
            <a:t>教育費は学校整備事業により，類似団体平均値を大きく上回っている。公債費は，ハード事業やソフト事業の財源として借り入れた過疎対策事業債や</a:t>
          </a:r>
          <a:r>
            <a:rPr kumimoji="1" lang="ja-JP" altLang="en-US" sz="1100">
              <a:solidFill>
                <a:schemeClr val="tx1"/>
              </a:solidFill>
              <a:effectLst/>
              <a:latin typeface="+mn-lt"/>
              <a:ea typeface="+mn-ea"/>
              <a:cs typeface="+mn-cs"/>
            </a:rPr>
            <a:t>緊急自然災害防止対策事業債</a:t>
          </a:r>
          <a:r>
            <a:rPr kumimoji="1" lang="ja-JP" altLang="ja-JP" sz="1100">
              <a:solidFill>
                <a:schemeClr val="tx1"/>
              </a:solidFill>
              <a:effectLst/>
              <a:latin typeface="+mn-lt"/>
              <a:ea typeface="+mn-ea"/>
              <a:cs typeface="+mn-cs"/>
            </a:rPr>
            <a:t>などの地方債償還が多額となっていることが類似団体内平均値を上回っている要因である。</a:t>
          </a:r>
          <a:endParaRPr lang="ja-JP" altLang="ja-JP" sz="1400">
            <a:solidFill>
              <a:schemeClr val="tx1"/>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広島県三次市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実質収支は，前年度に比べ</a:t>
          </a:r>
          <a:r>
            <a:rPr kumimoji="1" lang="en-US" altLang="ja-JP" sz="1100">
              <a:solidFill>
                <a:schemeClr val="dk1"/>
              </a:solidFill>
              <a:effectLst/>
              <a:latin typeface="+mn-lt"/>
              <a:ea typeface="+mn-ea"/>
              <a:cs typeface="+mn-cs"/>
            </a:rPr>
            <a:t>78</a:t>
          </a:r>
          <a:r>
            <a:rPr kumimoji="1" lang="ja-JP" altLang="ja-JP" sz="1100">
              <a:solidFill>
                <a:schemeClr val="dk1"/>
              </a:solidFill>
              <a:effectLst/>
              <a:latin typeface="+mn-lt"/>
              <a:ea typeface="+mn-ea"/>
              <a:cs typeface="+mn-cs"/>
            </a:rPr>
            <a:t>百万減少し，標準財政規模に占める割合は</a:t>
          </a:r>
          <a:r>
            <a:rPr kumimoji="1" lang="en-US" altLang="ja-JP" sz="1100">
              <a:solidFill>
                <a:schemeClr val="dk1"/>
              </a:solidFill>
              <a:effectLst/>
              <a:latin typeface="+mn-lt"/>
              <a:ea typeface="+mn-ea"/>
              <a:cs typeface="+mn-cs"/>
            </a:rPr>
            <a:t>0.38</a:t>
          </a:r>
          <a:r>
            <a:rPr kumimoji="1" lang="ja-JP" altLang="ja-JP" sz="1100">
              <a:solidFill>
                <a:schemeClr val="dk1"/>
              </a:solidFill>
              <a:effectLst/>
              <a:latin typeface="+mn-lt"/>
              <a:ea typeface="+mn-ea"/>
              <a:cs typeface="+mn-cs"/>
            </a:rPr>
            <a:t>ポイント減少したものの，毎年一貫して黒字を確保している状況である。</a:t>
          </a:r>
          <a:endParaRPr lang="ja-JP" altLang="ja-JP" sz="1400">
            <a:effectLst/>
          </a:endParaRPr>
        </a:p>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年度の財政調整基金残高は，積立を行ったことから増加し，標準財政規模に占める割合では</a:t>
          </a:r>
          <a:r>
            <a:rPr kumimoji="1" lang="en-US" altLang="ja-JP" sz="1100">
              <a:solidFill>
                <a:schemeClr val="dk1"/>
              </a:solidFill>
              <a:effectLst/>
              <a:latin typeface="+mn-lt"/>
              <a:ea typeface="+mn-ea"/>
              <a:cs typeface="+mn-cs"/>
            </a:rPr>
            <a:t>0.27</a:t>
          </a:r>
          <a:r>
            <a:rPr kumimoji="1" lang="ja-JP" altLang="ja-JP" sz="1100">
              <a:solidFill>
                <a:schemeClr val="dk1"/>
              </a:solidFill>
              <a:effectLst/>
              <a:latin typeface="+mn-lt"/>
              <a:ea typeface="+mn-ea"/>
              <a:cs typeface="+mn-cs"/>
            </a:rPr>
            <a:t>ポイント増加した。</a:t>
          </a:r>
          <a:endParaRPr lang="ja-JP" altLang="ja-JP" sz="1400">
            <a:effectLst/>
          </a:endParaRPr>
        </a:p>
        <a:p>
          <a:r>
            <a:rPr kumimoji="1" lang="ja-JP" altLang="ja-JP" sz="1100">
              <a:solidFill>
                <a:schemeClr val="dk1"/>
              </a:solidFill>
              <a:effectLst/>
              <a:latin typeface="+mn-lt"/>
              <a:ea typeface="+mn-ea"/>
              <a:cs typeface="+mn-cs"/>
            </a:rPr>
            <a:t>　今後とも，適切な財源の確保と歳出の精査により，健全な行財政運営に努めていく。</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広島県三次市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連結実質</a:t>
          </a:r>
          <a:r>
            <a:rPr kumimoji="1" lang="ja-JP" altLang="en-US" sz="1400">
              <a:solidFill>
                <a:schemeClr val="tx1"/>
              </a:solidFill>
              <a:latin typeface="ＭＳ ゴシック" pitchFamily="49" charset="-128"/>
              <a:ea typeface="ＭＳ ゴシック" pitchFamily="49" charset="-128"/>
            </a:rPr>
            <a:t>赤字比率の算定に係る全ての会計の実質収支額は黒字となっている。</a:t>
          </a:r>
        </a:p>
        <a:p>
          <a:r>
            <a:rPr kumimoji="1" lang="ja-JP" altLang="en-US" sz="1400">
              <a:solidFill>
                <a:schemeClr val="tx1"/>
              </a:solidFill>
              <a:latin typeface="ＭＳ ゴシック" pitchFamily="49" charset="-128"/>
              <a:ea typeface="ＭＳ ゴシック" pitchFamily="49" charset="-128"/>
            </a:rPr>
            <a:t>　病院事業会計の実質収支については黒字となっているが，経常損益が赤字となったため，黒字額が減額となっている。</a:t>
          </a:r>
        </a:p>
        <a:p>
          <a:r>
            <a:rPr kumimoji="1" lang="ja-JP" altLang="en-US" sz="1400">
              <a:solidFill>
                <a:schemeClr val="tx1"/>
              </a:solidFill>
              <a:latin typeface="ＭＳ ゴシック" pitchFamily="49" charset="-128"/>
              <a:ea typeface="ＭＳ ゴシック" pitchFamily="49" charset="-128"/>
            </a:rPr>
            <a:t>　一般会計の実質収支については，令和</a:t>
          </a:r>
          <a:r>
            <a:rPr kumimoji="1" lang="en-US" altLang="ja-JP" sz="1400">
              <a:solidFill>
                <a:schemeClr val="tx1"/>
              </a:solidFill>
              <a:latin typeface="ＭＳ ゴシック" pitchFamily="49" charset="-128"/>
              <a:ea typeface="ＭＳ ゴシック" pitchFamily="49" charset="-128"/>
            </a:rPr>
            <a:t>2</a:t>
          </a:r>
          <a:r>
            <a:rPr kumimoji="1" lang="ja-JP" altLang="en-US" sz="1400">
              <a:solidFill>
                <a:schemeClr val="tx1"/>
              </a:solidFill>
              <a:latin typeface="ＭＳ ゴシック" pitchFamily="49" charset="-128"/>
              <a:ea typeface="ＭＳ ゴシック" pitchFamily="49" charset="-128"/>
            </a:rPr>
            <a:t>年度から普通交付税が一本算定となったことや人口減少により</a:t>
          </a:r>
          <a:r>
            <a:rPr kumimoji="1" lang="ja-JP" altLang="en-US" sz="1400">
              <a:latin typeface="ＭＳ ゴシック" pitchFamily="49" charset="-128"/>
              <a:ea typeface="ＭＳ ゴシック" pitchFamily="49" charset="-128"/>
            </a:rPr>
            <a:t>，歳入の大きな増加が見込めない状況であり，今後も前記理由により歳入が減少することを踏まえ，資金不足を起こさないよう一定の基金を常に保つとともに，歳出削減と歳入確保の対策を推進する必要がある。また，一般会計からの繰出の多い特別会計においては，経営改善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広島県三次市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tx1"/>
              </a:solidFill>
              <a:latin typeface="ＭＳ ゴシック" pitchFamily="49" charset="-128"/>
              <a:ea typeface="ＭＳ ゴシック" pitchFamily="49" charset="-128"/>
            </a:rPr>
            <a:t>　</a:t>
          </a:r>
          <a:r>
            <a:rPr kumimoji="1" lang="ja-JP" altLang="en-US" sz="1200">
              <a:solidFill>
                <a:schemeClr val="tx1"/>
              </a:solidFill>
              <a:latin typeface="ＭＳ ゴシック" pitchFamily="49" charset="-128"/>
              <a:ea typeface="ＭＳ ゴシック" pitchFamily="49" charset="-128"/>
            </a:rPr>
            <a:t>元利償還金については，令和</a:t>
          </a:r>
          <a:r>
            <a:rPr kumimoji="1" lang="en-US" altLang="ja-JP" sz="1200">
              <a:solidFill>
                <a:schemeClr val="tx1"/>
              </a:solidFill>
              <a:latin typeface="ＭＳ ゴシック" pitchFamily="49" charset="-128"/>
              <a:ea typeface="ＭＳ ゴシック" pitchFamily="49" charset="-128"/>
            </a:rPr>
            <a:t>2</a:t>
          </a:r>
          <a:r>
            <a:rPr kumimoji="1" lang="ja-JP" altLang="en-US" sz="1200">
              <a:solidFill>
                <a:schemeClr val="tx1"/>
              </a:solidFill>
              <a:latin typeface="ＭＳ ゴシック" pitchFamily="49" charset="-128"/>
              <a:ea typeface="ＭＳ ゴシック" pitchFamily="49" charset="-128"/>
            </a:rPr>
            <a:t>年度に借入の過疎対策事業債などの大型事業の償還が開始したことにより増加したが，新規地方債発行額を償還元金以内に制限していることや，積極的な繰上償還を実施しているため，令和</a:t>
          </a:r>
          <a:r>
            <a:rPr kumimoji="1" lang="en-US" altLang="ja-JP" sz="1200">
              <a:solidFill>
                <a:schemeClr val="tx1"/>
              </a:solidFill>
              <a:latin typeface="ＭＳ ゴシック" pitchFamily="49" charset="-128"/>
              <a:ea typeface="ＭＳ ゴシック" pitchFamily="49" charset="-128"/>
            </a:rPr>
            <a:t>6</a:t>
          </a:r>
          <a:r>
            <a:rPr kumimoji="1" lang="ja-JP" altLang="en-US" sz="1200">
              <a:solidFill>
                <a:schemeClr val="tx1"/>
              </a:solidFill>
              <a:latin typeface="ＭＳ ゴシック" pitchFamily="49" charset="-128"/>
              <a:ea typeface="ＭＳ ゴシック" pitchFamily="49" charset="-128"/>
            </a:rPr>
            <a:t>年度については大幅な増加については抑制している。</a:t>
          </a:r>
        </a:p>
        <a:p>
          <a:r>
            <a:rPr kumimoji="1" lang="ja-JP" altLang="en-US" sz="1200">
              <a:solidFill>
                <a:schemeClr val="tx1"/>
              </a:solidFill>
              <a:latin typeface="ＭＳ ゴシック" pitchFamily="49" charset="-128"/>
              <a:ea typeface="ＭＳ ゴシック" pitchFamily="49" charset="-128"/>
            </a:rPr>
            <a:t>　公営企業債の元利償還金に対する繰入金は病院事業会計への地方債分を財源とした繰出金が減少したことにより減少している。</a:t>
          </a:r>
        </a:p>
        <a:p>
          <a:r>
            <a:rPr kumimoji="1" lang="ja-JP" altLang="en-US" sz="1200">
              <a:solidFill>
                <a:schemeClr val="tx1"/>
              </a:solidFill>
              <a:latin typeface="ＭＳ ゴシック" pitchFamily="49" charset="-128"/>
              <a:ea typeface="ＭＳ ゴシック" pitchFamily="49" charset="-128"/>
            </a:rPr>
            <a:t>　算入公債費等については減少傾向であるが，過疎対策事業債や合併特例事業債など交付税算入率の高い有利な地方債を活用しているため高い数値となっている。</a:t>
          </a:r>
        </a:p>
        <a:p>
          <a:r>
            <a:rPr kumimoji="1" lang="ja-JP" altLang="en-US" sz="1200">
              <a:solidFill>
                <a:schemeClr val="tx1"/>
              </a:solidFill>
              <a:latin typeface="ＭＳ ゴシック" pitchFamily="49" charset="-128"/>
              <a:ea typeface="ＭＳ ゴシック" pitchFamily="49" charset="-128"/>
            </a:rPr>
            <a:t>　今後も必要性や緊急性などを勘案のうえ，事業を精査し，地方債の新規発行額の抑制に努める。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広島県三次市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400">
              <a:solidFill>
                <a:schemeClr val="tx1"/>
              </a:solidFill>
              <a:latin typeface="ＭＳ ゴシック" pitchFamily="49" charset="-128"/>
              <a:ea typeface="ＭＳ ゴシック" pitchFamily="49" charset="-128"/>
            </a:rPr>
            <a:t>将来負担額については，繰上償還等により一般会計等に係る地方債の現在高が減少していることや，退職手当対象職員数の減等による退職手当負担見込額が減少していることから，前年度と比較し減少した。</a:t>
          </a:r>
        </a:p>
        <a:p>
          <a:r>
            <a:rPr kumimoji="1" lang="ja-JP" altLang="en-US" sz="1400">
              <a:solidFill>
                <a:schemeClr val="tx1"/>
              </a:solidFill>
              <a:latin typeface="ＭＳ ゴシック" pitchFamily="49" charset="-128"/>
              <a:ea typeface="ＭＳ ゴシック" pitchFamily="49" charset="-128"/>
            </a:rPr>
            <a:t>　今後も新規発行地方債の抑制や交付税算入等の財政運営に有利な地方債の借入に努めるとともに，充当可能財源を確保することで比率</a:t>
          </a:r>
          <a:r>
            <a:rPr kumimoji="1" lang="ja-JP" altLang="en-US" sz="1400">
              <a:latin typeface="ＭＳ ゴシック" pitchFamily="49" charset="-128"/>
              <a:ea typeface="ＭＳ ゴシック" pitchFamily="49" charset="-128"/>
            </a:rPr>
            <a:t>の低下を図る。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広島県三次市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過疎地域持続的発展基金などの増加したが，前年度より取り崩しが増加したため基金全体としては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必要な事業を精査し効果的かつ積極的な基金活用を行う。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・地域振興基金：市民の連帯の強化と地域振興のための事業の費用に充てるため。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・過疎地域持続的発展基金：過疎地域持続的発展計画に基づく事業を実施し，集落の維持及び活性化その他の住民が将来にわたり安全に安心して暮らすことのできる地域社会の実現を図るため。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・ブロードバンドひかり基金：三次市ケーブルテレビ施設の地域情報通信基盤としての施設機能の維持向上と適正な管理運営の財源に充てるため。</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・過疎地域持続的発展基金：取り崩しは行わず，過疎対策事業債（ソフト）を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百万円積み立てたことにより増加。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・ブロードバンドひかり基金：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CATV</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賃借料や三次ケーブルビジョン出資配当金など</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・地域福祉基金：三次市社会福祉協議会補助金等への充当のため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百万円取り崩したことにより減少</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・過疎地域持続的発展基金：令和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年度に過疎地域持続的発展計画に基づく事業の財源として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百万円を充当予定。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・地域福祉基金：地域における高齢者保健福祉活動等の促進等地域福祉の推進を図るための事業の財源として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百万円を充当予定。</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年度は取り崩しは行わず，利子等の積立により増加した。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・決算状況を踏まえ，可能な範囲で積立てる。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・人口減少による歳入の減少や不測の事態に備えるため，積立を行うとともに，財源調整として必要に応じて取り崩す。</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・繰上償還の財源として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普通交付税の追加交付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百万円のうち令和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年度臨時財政対策債償還分として交付された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百万円を積み立てたため増加した。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・決算状況を踏まえ，可能な範囲で積み立てる。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・地方債の繰上償還財源とするため取り崩す。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681D214-450B-4202-8B2A-17C4FE4566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7706D6E-A02E-4137-9376-42E7322A13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BCBC7590-FF58-4283-999D-389D403AD4EB}"/>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594E9E2A-605D-4E5E-BDFF-CDF6190951F1}"/>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E4249AAF-C172-470E-B923-5EF95E5817A7}"/>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88529197-2937-4796-BF68-6C25AF542134}"/>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広島県三次市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EAB1D723-CBE0-4C9B-9B69-981D6D6F7055}"/>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47334051-510D-4FDD-9D76-0CB2BE5FFBF7}"/>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605A6069-36D7-4D80-BFC0-611C6C101BFF}"/>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D4F03127-928B-458E-8F24-23C8534AC5FF}"/>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87202744-0DFA-4F94-B0CD-5C80FBD7F446}"/>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94490E8C-6187-47B4-BEF0-F11532A22743}"/>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47,904
47,037
778.18
41,197,309
40,060,196
800,650
22,504,584
43,768,559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3A70ECA5-161F-482C-B9F7-C0492009E239}"/>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8441BCE1-06AE-4B0B-93AF-1BCC65E9C13F}"/>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238559C1-6FAA-41BC-B918-108D81479FF2}"/>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35.5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2BB6D57-68E2-4F03-AAB9-AD7AC7F8692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5613289C-C283-4BF9-9202-D8AF80A5CDBA}"/>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B394EA78-C5FA-4DB9-B62F-776A0C916CF4}"/>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7988E2DE-6295-47FA-9312-2AC58B7EDAA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FED31747-39B5-4F6F-88DB-1302E709941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96540ECA-1E1E-4841-9546-1355EB0E6FF8}"/>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BCFC37CE-DC30-4E58-BED2-B024AF619E3C}"/>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A7FAE2F5-8D5D-48BA-9F45-9AEAF8C5AFF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3582BC28-1326-4284-B57F-9C1D32AE79F4}"/>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C61315F9-06D3-48C9-B582-8B6FB485479E}"/>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818691C6-150C-40CC-9C20-53209B71FCC1}"/>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DE7AAAEE-3565-4D8F-9F18-CDEB3CE4A26F}"/>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2E05F0CF-D710-46A8-AE7C-7284A92DB4B8}"/>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760F1852-59EC-4A6E-AE60-742A4916637F}"/>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82A9D3A9-D282-4ADE-BA50-09D30B056D28}"/>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194ECCE7-C825-4DD2-A6A1-92AF49852F3D}"/>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F282ABD7-63D2-4BB3-AC0F-C52114A07699}"/>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3095E4CC-6E8D-48D5-82CC-2336FB667469}"/>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6726AA67-A138-40AB-9D1C-350E3740463B}"/>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B0D37CA1-6C0D-4CD0-B259-9834017B2F65}"/>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E814E926-C1A0-40BB-83D6-ACCAEE5DE308}"/>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DF1A0702-88FD-45C9-9930-A845B8BD8244}"/>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80F5F55F-BB5B-4808-9D32-7F57AE7817AC}"/>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2C45C063-F131-4321-8A87-08A1F695EF3D}"/>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57EAAF0F-9E78-46D6-830A-9CA521FF4F18}"/>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60C7C3AD-0566-412E-8C4F-1981B4ED2E54}"/>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772EC8B7-8811-42AA-9A15-9B6EE5F3114C}"/>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D880426B-EFCC-430A-BC3C-1A4165D0A3A2}"/>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A36E8FFB-0D93-46B5-B72A-C043ABC9075D}"/>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C13F960B-ADD0-4655-A2C4-65EEBD35CABB}"/>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8BBC09CC-BB87-4FD9-A255-D8F93D44A255}"/>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4F99F8B7-E247-495D-B5D7-A3E774DEC092}"/>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有形固定資産減価償却率は、インフラ資産のうち工作物の固定資産減価償却率が高いことが影響している。令和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年度は前年度末と比較して道路や橋りょうなどのインフラ資産の減価償却率が増加しているため、固定資産減価償却率は</a:t>
          </a:r>
          <a:r>
            <a:rPr kumimoji="1" lang="en-US" altLang="ja-JP" sz="1100">
              <a:latin typeface="ＭＳ Ｐゴシック" panose="020B0600070205080204" pitchFamily="50" charset="-128"/>
              <a:ea typeface="ＭＳ Ｐゴシック" panose="020B0600070205080204" pitchFamily="50" charset="-128"/>
            </a:rPr>
            <a:t>0.6</a:t>
          </a:r>
          <a:r>
            <a:rPr kumimoji="1" lang="ja-JP" altLang="en-US" sz="1100">
              <a:latin typeface="ＭＳ Ｐゴシック" panose="020B0600070205080204" pitchFamily="50" charset="-128"/>
              <a:ea typeface="ＭＳ Ｐゴシック" panose="020B0600070205080204" pitchFamily="50" charset="-128"/>
            </a:rPr>
            <a:t>ポイント増加している。</a:t>
          </a:r>
        </a:p>
        <a:p>
          <a:r>
            <a:rPr kumimoji="1" lang="ja-JP" altLang="en-US" sz="1100">
              <a:latin typeface="ＭＳ Ｐゴシック" panose="020B0600070205080204" pitchFamily="50" charset="-128"/>
              <a:ea typeface="ＭＳ Ｐゴシック" panose="020B0600070205080204" pitchFamily="50" charset="-128"/>
            </a:rPr>
            <a:t>　施設全体をみると類似団体と比較して大きく老朽化が進んでいるわけではないが、公共施設等総合管理計画や個別施設計画に基づき、老朽化した施設について、点検・診断や計画的な予防保全による長寿命化を進めていくなど、老朽化対策に努める必要があ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B4E80546-466F-45DE-8CB6-BF06EF5F2E0D}"/>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B48F2D73-A82D-427C-A0BA-AB10DA9AD00B}"/>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19093932-D591-46D6-A2C8-45FE0CA9160C}"/>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5C9A8441-6F03-43FB-8541-707EEDCED58E}"/>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55F4E71E-A775-4A8D-A361-638DB5D88B6D}"/>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1F46DCD8-6EF2-4DE0-AA03-D3216AB0ED33}"/>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A47A297B-8C9E-46D3-9A58-B03C9EA0179E}"/>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922E173B-AD4E-48B8-8B8B-C95BB873D169}"/>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79C79933-3D74-473A-B31C-7C06FF48CC5F}"/>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A8CE88D-369F-4E72-93AF-9ACC904EB5E4}"/>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A65F60B2-6BEF-4056-961B-0EC362A737B4}"/>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2890182B-100B-4078-B821-44CDB9131C92}"/>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B1C69ECB-64CA-4B2F-903A-11F9F106AD54}"/>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5F556110-4CE6-46EC-9018-0BC099820AFC}"/>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14584479-C027-4D1D-8797-0128359B9896}"/>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7FFF66F0-29AD-4874-BB39-7BCBA56975B4}"/>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112395</xdr:rowOff>
    </xdr:from>
    <xdr:to>
      <xdr:col>23</xdr:col>
      <xdr:colOff>85090</xdr:colOff>
      <xdr:row>34</xdr:row>
      <xdr:rowOff>129752</xdr:rowOff>
    </xdr:to>
    <xdr:cxnSp macro="">
      <xdr:nvCxnSpPr>
        <xdr:cNvPr id="65" name="直線コネクタ 64">
          <a:extLst>
            <a:ext uri="{FF2B5EF4-FFF2-40B4-BE49-F238E27FC236}">
              <a16:creationId xmlns:a16="http://schemas.microsoft.com/office/drawing/2014/main" id="{2D9A4D18-F593-420E-969F-8EBD0F046A9F}"/>
            </a:ext>
          </a:extLst>
        </xdr:cNvPr>
        <xdr:cNvCxnSpPr/>
      </xdr:nvCxnSpPr>
      <xdr:spPr>
        <a:xfrm flipV="1">
          <a:off x="4760595" y="5341620"/>
          <a:ext cx="1270" cy="13889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133579</xdr:rowOff>
    </xdr:from>
    <xdr:ext cx="405111" cy="259045"/>
    <xdr:sp macro="" textlink="">
      <xdr:nvSpPr>
        <xdr:cNvPr id="66" name="有形固定資産減価償却率最小値テキスト">
          <a:extLst>
            <a:ext uri="{FF2B5EF4-FFF2-40B4-BE49-F238E27FC236}">
              <a16:creationId xmlns:a16="http://schemas.microsoft.com/office/drawing/2014/main" id="{973909F0-8383-44E2-BC0F-665A9A19BCC0}"/>
            </a:ext>
          </a:extLst>
        </xdr:cNvPr>
        <xdr:cNvSpPr txBox="1"/>
      </xdr:nvSpPr>
      <xdr:spPr>
        <a:xfrm>
          <a:off x="4813300" y="6734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129752</xdr:rowOff>
    </xdr:from>
    <xdr:to>
      <xdr:col>23</xdr:col>
      <xdr:colOff>174625</xdr:colOff>
      <xdr:row>34</xdr:row>
      <xdr:rowOff>129752</xdr:rowOff>
    </xdr:to>
    <xdr:cxnSp macro="">
      <xdr:nvCxnSpPr>
        <xdr:cNvPr id="67" name="直線コネクタ 66">
          <a:extLst>
            <a:ext uri="{FF2B5EF4-FFF2-40B4-BE49-F238E27FC236}">
              <a16:creationId xmlns:a16="http://schemas.microsoft.com/office/drawing/2014/main" id="{42AC5E6C-0E44-4989-B3CA-CAEEADF46615}"/>
            </a:ext>
          </a:extLst>
        </xdr:cNvPr>
        <xdr:cNvCxnSpPr/>
      </xdr:nvCxnSpPr>
      <xdr:spPr>
        <a:xfrm>
          <a:off x="4673600" y="673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59072</xdr:rowOff>
    </xdr:from>
    <xdr:ext cx="405111" cy="259045"/>
    <xdr:sp macro="" textlink="">
      <xdr:nvSpPr>
        <xdr:cNvPr id="68" name="有形固定資産減価償却率最大値テキスト">
          <a:extLst>
            <a:ext uri="{FF2B5EF4-FFF2-40B4-BE49-F238E27FC236}">
              <a16:creationId xmlns:a16="http://schemas.microsoft.com/office/drawing/2014/main" id="{A4849100-0F8B-41DE-B194-13E09219D926}"/>
            </a:ext>
          </a:extLst>
        </xdr:cNvPr>
        <xdr:cNvSpPr txBox="1"/>
      </xdr:nvSpPr>
      <xdr:spPr>
        <a:xfrm>
          <a:off x="4813300" y="5116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112395</xdr:rowOff>
    </xdr:from>
    <xdr:to>
      <xdr:col>23</xdr:col>
      <xdr:colOff>174625</xdr:colOff>
      <xdr:row>26</xdr:row>
      <xdr:rowOff>112395</xdr:rowOff>
    </xdr:to>
    <xdr:cxnSp macro="">
      <xdr:nvCxnSpPr>
        <xdr:cNvPr id="69" name="直線コネクタ 68">
          <a:extLst>
            <a:ext uri="{FF2B5EF4-FFF2-40B4-BE49-F238E27FC236}">
              <a16:creationId xmlns:a16="http://schemas.microsoft.com/office/drawing/2014/main" id="{CE7E2137-65F4-49AE-9444-811EE59C9FB9}"/>
            </a:ext>
          </a:extLst>
        </xdr:cNvPr>
        <xdr:cNvCxnSpPr/>
      </xdr:nvCxnSpPr>
      <xdr:spPr>
        <a:xfrm>
          <a:off x="4673600" y="5341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105215</xdr:rowOff>
    </xdr:from>
    <xdr:ext cx="405111" cy="259045"/>
    <xdr:sp macro="" textlink="">
      <xdr:nvSpPr>
        <xdr:cNvPr id="70" name="有形固定資産減価償却率平均値テキスト">
          <a:extLst>
            <a:ext uri="{FF2B5EF4-FFF2-40B4-BE49-F238E27FC236}">
              <a16:creationId xmlns:a16="http://schemas.microsoft.com/office/drawing/2014/main" id="{DD53845F-53D0-46AF-8266-550B2D33A989}"/>
            </a:ext>
          </a:extLst>
        </xdr:cNvPr>
        <xdr:cNvSpPr txBox="1"/>
      </xdr:nvSpPr>
      <xdr:spPr>
        <a:xfrm>
          <a:off x="4813300" y="60202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82338</xdr:rowOff>
    </xdr:from>
    <xdr:to>
      <xdr:col>23</xdr:col>
      <xdr:colOff>136525</xdr:colOff>
      <xdr:row>32</xdr:row>
      <xdr:rowOff>12488</xdr:rowOff>
    </xdr:to>
    <xdr:sp macro="" textlink="">
      <xdr:nvSpPr>
        <xdr:cNvPr id="71" name="フローチャート: 判断 70">
          <a:extLst>
            <a:ext uri="{FF2B5EF4-FFF2-40B4-BE49-F238E27FC236}">
              <a16:creationId xmlns:a16="http://schemas.microsoft.com/office/drawing/2014/main" id="{BC37C147-93F5-4275-A1F2-39EF42993CF1}"/>
            </a:ext>
          </a:extLst>
        </xdr:cNvPr>
        <xdr:cNvSpPr/>
      </xdr:nvSpPr>
      <xdr:spPr>
        <a:xfrm>
          <a:off x="4711700" y="616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49953</xdr:rowOff>
    </xdr:from>
    <xdr:to>
      <xdr:col>19</xdr:col>
      <xdr:colOff>187325</xdr:colOff>
      <xdr:row>31</xdr:row>
      <xdr:rowOff>151553</xdr:rowOff>
    </xdr:to>
    <xdr:sp macro="" textlink="">
      <xdr:nvSpPr>
        <xdr:cNvPr id="72" name="フローチャート: 判断 71">
          <a:extLst>
            <a:ext uri="{FF2B5EF4-FFF2-40B4-BE49-F238E27FC236}">
              <a16:creationId xmlns:a16="http://schemas.microsoft.com/office/drawing/2014/main" id="{9F984CA6-63D9-4F4F-8BD1-52D2894670EF}"/>
            </a:ext>
          </a:extLst>
        </xdr:cNvPr>
        <xdr:cNvSpPr/>
      </xdr:nvSpPr>
      <xdr:spPr>
        <a:xfrm>
          <a:off x="4000500" y="6136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3175</xdr:rowOff>
    </xdr:from>
    <xdr:to>
      <xdr:col>15</xdr:col>
      <xdr:colOff>187325</xdr:colOff>
      <xdr:row>31</xdr:row>
      <xdr:rowOff>104775</xdr:rowOff>
    </xdr:to>
    <xdr:sp macro="" textlink="">
      <xdr:nvSpPr>
        <xdr:cNvPr id="73" name="フローチャート: 判断 72">
          <a:extLst>
            <a:ext uri="{FF2B5EF4-FFF2-40B4-BE49-F238E27FC236}">
              <a16:creationId xmlns:a16="http://schemas.microsoft.com/office/drawing/2014/main" id="{DB43B108-6359-4F99-A6E2-8C07F59857EE}"/>
            </a:ext>
          </a:extLst>
        </xdr:cNvPr>
        <xdr:cNvSpPr/>
      </xdr:nvSpPr>
      <xdr:spPr>
        <a:xfrm>
          <a:off x="3238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127847</xdr:rowOff>
    </xdr:from>
    <xdr:to>
      <xdr:col>11</xdr:col>
      <xdr:colOff>187325</xdr:colOff>
      <xdr:row>31</xdr:row>
      <xdr:rowOff>57997</xdr:rowOff>
    </xdr:to>
    <xdr:sp macro="" textlink="">
      <xdr:nvSpPr>
        <xdr:cNvPr id="74" name="フローチャート: 判断 73">
          <a:extLst>
            <a:ext uri="{FF2B5EF4-FFF2-40B4-BE49-F238E27FC236}">
              <a16:creationId xmlns:a16="http://schemas.microsoft.com/office/drawing/2014/main" id="{9B5C3336-4726-4E7E-AD9F-8657AD3C2CAF}"/>
            </a:ext>
          </a:extLst>
        </xdr:cNvPr>
        <xdr:cNvSpPr/>
      </xdr:nvSpPr>
      <xdr:spPr>
        <a:xfrm>
          <a:off x="2476500" y="604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138642</xdr:rowOff>
    </xdr:from>
    <xdr:to>
      <xdr:col>7</xdr:col>
      <xdr:colOff>187325</xdr:colOff>
      <xdr:row>31</xdr:row>
      <xdr:rowOff>68792</xdr:rowOff>
    </xdr:to>
    <xdr:sp macro="" textlink="">
      <xdr:nvSpPr>
        <xdr:cNvPr id="75" name="フローチャート: 判断 74">
          <a:extLst>
            <a:ext uri="{FF2B5EF4-FFF2-40B4-BE49-F238E27FC236}">
              <a16:creationId xmlns:a16="http://schemas.microsoft.com/office/drawing/2014/main" id="{07B1D55A-B863-4599-9402-C272AD89C822}"/>
            </a:ext>
          </a:extLst>
        </xdr:cNvPr>
        <xdr:cNvSpPr/>
      </xdr:nvSpPr>
      <xdr:spPr>
        <a:xfrm>
          <a:off x="1714500" y="6053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D7678664-70FE-485D-A9DE-18AAFD3EB9F3}"/>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406823AC-64BE-4B48-B58B-AD9879FC4712}"/>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1761F7AE-3168-471D-8225-1C0335529331}"/>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40810E71-3205-4E37-B5BB-DF8CD6CC64BE}"/>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3A323928-0773-4A78-A121-4B328BEABE39}"/>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125518</xdr:rowOff>
    </xdr:from>
    <xdr:to>
      <xdr:col>23</xdr:col>
      <xdr:colOff>136525</xdr:colOff>
      <xdr:row>32</xdr:row>
      <xdr:rowOff>55668</xdr:rowOff>
    </xdr:to>
    <xdr:sp macro="" textlink="">
      <xdr:nvSpPr>
        <xdr:cNvPr id="81" name="楕円 80">
          <a:extLst>
            <a:ext uri="{FF2B5EF4-FFF2-40B4-BE49-F238E27FC236}">
              <a16:creationId xmlns:a16="http://schemas.microsoft.com/office/drawing/2014/main" id="{8DC5E61B-B265-480D-BF77-5D84469FDCE0}"/>
            </a:ext>
          </a:extLst>
        </xdr:cNvPr>
        <xdr:cNvSpPr/>
      </xdr:nvSpPr>
      <xdr:spPr>
        <a:xfrm>
          <a:off x="4711700" y="6211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103945</xdr:rowOff>
    </xdr:from>
    <xdr:ext cx="405111" cy="259045"/>
    <xdr:sp macro="" textlink="">
      <xdr:nvSpPr>
        <xdr:cNvPr id="82" name="有形固定資産減価償却率該当値テキスト">
          <a:extLst>
            <a:ext uri="{FF2B5EF4-FFF2-40B4-BE49-F238E27FC236}">
              <a16:creationId xmlns:a16="http://schemas.microsoft.com/office/drawing/2014/main" id="{10D7163E-FC64-4755-AE00-6C4D35843401}"/>
            </a:ext>
          </a:extLst>
        </xdr:cNvPr>
        <xdr:cNvSpPr txBox="1"/>
      </xdr:nvSpPr>
      <xdr:spPr>
        <a:xfrm>
          <a:off x="4813300" y="6190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103928</xdr:rowOff>
    </xdr:from>
    <xdr:to>
      <xdr:col>19</xdr:col>
      <xdr:colOff>187325</xdr:colOff>
      <xdr:row>32</xdr:row>
      <xdr:rowOff>34078</xdr:rowOff>
    </xdr:to>
    <xdr:sp macro="" textlink="">
      <xdr:nvSpPr>
        <xdr:cNvPr id="83" name="楕円 82">
          <a:extLst>
            <a:ext uri="{FF2B5EF4-FFF2-40B4-BE49-F238E27FC236}">
              <a16:creationId xmlns:a16="http://schemas.microsoft.com/office/drawing/2014/main" id="{090E7E47-EAAF-49BC-B9E8-FDCA44C259C7}"/>
            </a:ext>
          </a:extLst>
        </xdr:cNvPr>
        <xdr:cNvSpPr/>
      </xdr:nvSpPr>
      <xdr:spPr>
        <a:xfrm>
          <a:off x="4000500" y="6190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154728</xdr:rowOff>
    </xdr:from>
    <xdr:to>
      <xdr:col>23</xdr:col>
      <xdr:colOff>85725</xdr:colOff>
      <xdr:row>32</xdr:row>
      <xdr:rowOff>4868</xdr:rowOff>
    </xdr:to>
    <xdr:cxnSp macro="">
      <xdr:nvCxnSpPr>
        <xdr:cNvPr id="84" name="直線コネクタ 83">
          <a:extLst>
            <a:ext uri="{FF2B5EF4-FFF2-40B4-BE49-F238E27FC236}">
              <a16:creationId xmlns:a16="http://schemas.microsoft.com/office/drawing/2014/main" id="{698C34D7-06C9-4811-B97E-910979DDC664}"/>
            </a:ext>
          </a:extLst>
        </xdr:cNvPr>
        <xdr:cNvCxnSpPr/>
      </xdr:nvCxnSpPr>
      <xdr:spPr>
        <a:xfrm>
          <a:off x="4051300" y="6241203"/>
          <a:ext cx="7112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78740</xdr:rowOff>
    </xdr:from>
    <xdr:to>
      <xdr:col>15</xdr:col>
      <xdr:colOff>187325</xdr:colOff>
      <xdr:row>32</xdr:row>
      <xdr:rowOff>8890</xdr:rowOff>
    </xdr:to>
    <xdr:sp macro="" textlink="">
      <xdr:nvSpPr>
        <xdr:cNvPr id="85" name="楕円 84">
          <a:extLst>
            <a:ext uri="{FF2B5EF4-FFF2-40B4-BE49-F238E27FC236}">
              <a16:creationId xmlns:a16="http://schemas.microsoft.com/office/drawing/2014/main" id="{064D9213-C9AA-4D5E-B130-01F92FA3C381}"/>
            </a:ext>
          </a:extLst>
        </xdr:cNvPr>
        <xdr:cNvSpPr/>
      </xdr:nvSpPr>
      <xdr:spPr>
        <a:xfrm>
          <a:off x="3238500" y="616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129540</xdr:rowOff>
    </xdr:from>
    <xdr:to>
      <xdr:col>19</xdr:col>
      <xdr:colOff>136525</xdr:colOff>
      <xdr:row>31</xdr:row>
      <xdr:rowOff>154728</xdr:rowOff>
    </xdr:to>
    <xdr:cxnSp macro="">
      <xdr:nvCxnSpPr>
        <xdr:cNvPr id="86" name="直線コネクタ 85">
          <a:extLst>
            <a:ext uri="{FF2B5EF4-FFF2-40B4-BE49-F238E27FC236}">
              <a16:creationId xmlns:a16="http://schemas.microsoft.com/office/drawing/2014/main" id="{EE37EF02-E643-4951-A299-5891C1F350A7}"/>
            </a:ext>
          </a:extLst>
        </xdr:cNvPr>
        <xdr:cNvCxnSpPr/>
      </xdr:nvCxnSpPr>
      <xdr:spPr>
        <a:xfrm>
          <a:off x="3289300" y="6216015"/>
          <a:ext cx="7620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35560</xdr:rowOff>
    </xdr:from>
    <xdr:to>
      <xdr:col>11</xdr:col>
      <xdr:colOff>187325</xdr:colOff>
      <xdr:row>31</xdr:row>
      <xdr:rowOff>137160</xdr:rowOff>
    </xdr:to>
    <xdr:sp macro="" textlink="">
      <xdr:nvSpPr>
        <xdr:cNvPr id="87" name="楕円 86">
          <a:extLst>
            <a:ext uri="{FF2B5EF4-FFF2-40B4-BE49-F238E27FC236}">
              <a16:creationId xmlns:a16="http://schemas.microsoft.com/office/drawing/2014/main" id="{F0CA85CD-82AA-43EE-A75B-67D34A02ED58}"/>
            </a:ext>
          </a:extLst>
        </xdr:cNvPr>
        <xdr:cNvSpPr/>
      </xdr:nvSpPr>
      <xdr:spPr>
        <a:xfrm>
          <a:off x="2476500" y="6122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86360</xdr:rowOff>
    </xdr:from>
    <xdr:to>
      <xdr:col>15</xdr:col>
      <xdr:colOff>136525</xdr:colOff>
      <xdr:row>31</xdr:row>
      <xdr:rowOff>129540</xdr:rowOff>
    </xdr:to>
    <xdr:cxnSp macro="">
      <xdr:nvCxnSpPr>
        <xdr:cNvPr id="88" name="直線コネクタ 87">
          <a:extLst>
            <a:ext uri="{FF2B5EF4-FFF2-40B4-BE49-F238E27FC236}">
              <a16:creationId xmlns:a16="http://schemas.microsoft.com/office/drawing/2014/main" id="{E681027E-FAEC-4A94-8B5A-F3939BCA78C5}"/>
            </a:ext>
          </a:extLst>
        </xdr:cNvPr>
        <xdr:cNvCxnSpPr/>
      </xdr:nvCxnSpPr>
      <xdr:spPr>
        <a:xfrm>
          <a:off x="2527300" y="6172835"/>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6773</xdr:rowOff>
    </xdr:from>
    <xdr:to>
      <xdr:col>7</xdr:col>
      <xdr:colOff>187325</xdr:colOff>
      <xdr:row>31</xdr:row>
      <xdr:rowOff>108373</xdr:rowOff>
    </xdr:to>
    <xdr:sp macro="" textlink="">
      <xdr:nvSpPr>
        <xdr:cNvPr id="89" name="楕円 88">
          <a:extLst>
            <a:ext uri="{FF2B5EF4-FFF2-40B4-BE49-F238E27FC236}">
              <a16:creationId xmlns:a16="http://schemas.microsoft.com/office/drawing/2014/main" id="{523251A9-E429-43B4-A5FE-9219AD6FE47E}"/>
            </a:ext>
          </a:extLst>
        </xdr:cNvPr>
        <xdr:cNvSpPr/>
      </xdr:nvSpPr>
      <xdr:spPr>
        <a:xfrm>
          <a:off x="1714500" y="609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57573</xdr:rowOff>
    </xdr:from>
    <xdr:to>
      <xdr:col>11</xdr:col>
      <xdr:colOff>136525</xdr:colOff>
      <xdr:row>31</xdr:row>
      <xdr:rowOff>86360</xdr:rowOff>
    </xdr:to>
    <xdr:cxnSp macro="">
      <xdr:nvCxnSpPr>
        <xdr:cNvPr id="90" name="直線コネクタ 89">
          <a:extLst>
            <a:ext uri="{FF2B5EF4-FFF2-40B4-BE49-F238E27FC236}">
              <a16:creationId xmlns:a16="http://schemas.microsoft.com/office/drawing/2014/main" id="{41252EF0-DFFE-4F2B-BB97-A3485D588752}"/>
            </a:ext>
          </a:extLst>
        </xdr:cNvPr>
        <xdr:cNvCxnSpPr/>
      </xdr:nvCxnSpPr>
      <xdr:spPr>
        <a:xfrm>
          <a:off x="1765300" y="6144048"/>
          <a:ext cx="76200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168080</xdr:rowOff>
    </xdr:from>
    <xdr:ext cx="405111" cy="259045"/>
    <xdr:sp macro="" textlink="">
      <xdr:nvSpPr>
        <xdr:cNvPr id="91" name="n_1aveValue有形固定資産減価償却率">
          <a:extLst>
            <a:ext uri="{FF2B5EF4-FFF2-40B4-BE49-F238E27FC236}">
              <a16:creationId xmlns:a16="http://schemas.microsoft.com/office/drawing/2014/main" id="{0CA7C6AC-5E14-42F2-AB06-1DA76208A5BE}"/>
            </a:ext>
          </a:extLst>
        </xdr:cNvPr>
        <xdr:cNvSpPr txBox="1"/>
      </xdr:nvSpPr>
      <xdr:spPr>
        <a:xfrm>
          <a:off x="3836044" y="5911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121302</xdr:rowOff>
    </xdr:from>
    <xdr:ext cx="405111" cy="259045"/>
    <xdr:sp macro="" textlink="">
      <xdr:nvSpPr>
        <xdr:cNvPr id="92" name="n_2aveValue有形固定資産減価償却率">
          <a:extLst>
            <a:ext uri="{FF2B5EF4-FFF2-40B4-BE49-F238E27FC236}">
              <a16:creationId xmlns:a16="http://schemas.microsoft.com/office/drawing/2014/main" id="{AEE60404-EA86-4291-809E-1E451C5DF567}"/>
            </a:ext>
          </a:extLst>
        </xdr:cNvPr>
        <xdr:cNvSpPr txBox="1"/>
      </xdr:nvSpPr>
      <xdr:spPr>
        <a:xfrm>
          <a:off x="3086744" y="5864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74524</xdr:rowOff>
    </xdr:from>
    <xdr:ext cx="405111" cy="259045"/>
    <xdr:sp macro="" textlink="">
      <xdr:nvSpPr>
        <xdr:cNvPr id="93" name="n_3aveValue有形固定資産減価償却率">
          <a:extLst>
            <a:ext uri="{FF2B5EF4-FFF2-40B4-BE49-F238E27FC236}">
              <a16:creationId xmlns:a16="http://schemas.microsoft.com/office/drawing/2014/main" id="{C492D56E-6311-4060-89C2-1C676F7437D8}"/>
            </a:ext>
          </a:extLst>
        </xdr:cNvPr>
        <xdr:cNvSpPr txBox="1"/>
      </xdr:nvSpPr>
      <xdr:spPr>
        <a:xfrm>
          <a:off x="2324744" y="5818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85319</xdr:rowOff>
    </xdr:from>
    <xdr:ext cx="405111" cy="259045"/>
    <xdr:sp macro="" textlink="">
      <xdr:nvSpPr>
        <xdr:cNvPr id="94" name="n_4aveValue有形固定資産減価償却率">
          <a:extLst>
            <a:ext uri="{FF2B5EF4-FFF2-40B4-BE49-F238E27FC236}">
              <a16:creationId xmlns:a16="http://schemas.microsoft.com/office/drawing/2014/main" id="{902523E1-CD91-4271-8325-5550B07BC40F}"/>
            </a:ext>
          </a:extLst>
        </xdr:cNvPr>
        <xdr:cNvSpPr txBox="1"/>
      </xdr:nvSpPr>
      <xdr:spPr>
        <a:xfrm>
          <a:off x="1562744" y="5828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25205</xdr:rowOff>
    </xdr:from>
    <xdr:ext cx="405111" cy="259045"/>
    <xdr:sp macro="" textlink="">
      <xdr:nvSpPr>
        <xdr:cNvPr id="95" name="n_1mainValue有形固定資産減価償却率">
          <a:extLst>
            <a:ext uri="{FF2B5EF4-FFF2-40B4-BE49-F238E27FC236}">
              <a16:creationId xmlns:a16="http://schemas.microsoft.com/office/drawing/2014/main" id="{BCD91EB6-DC84-4784-84C3-0161197B5BE4}"/>
            </a:ext>
          </a:extLst>
        </xdr:cNvPr>
        <xdr:cNvSpPr txBox="1"/>
      </xdr:nvSpPr>
      <xdr:spPr>
        <a:xfrm>
          <a:off x="3836044" y="6283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17</xdr:rowOff>
    </xdr:from>
    <xdr:ext cx="405111" cy="259045"/>
    <xdr:sp macro="" textlink="">
      <xdr:nvSpPr>
        <xdr:cNvPr id="96" name="n_2mainValue有形固定資産減価償却率">
          <a:extLst>
            <a:ext uri="{FF2B5EF4-FFF2-40B4-BE49-F238E27FC236}">
              <a16:creationId xmlns:a16="http://schemas.microsoft.com/office/drawing/2014/main" id="{2B3D716E-2BA5-4296-8E27-0FFFDA41DA6D}"/>
            </a:ext>
          </a:extLst>
        </xdr:cNvPr>
        <xdr:cNvSpPr txBox="1"/>
      </xdr:nvSpPr>
      <xdr:spPr>
        <a:xfrm>
          <a:off x="3086744" y="6257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128287</xdr:rowOff>
    </xdr:from>
    <xdr:ext cx="405111" cy="259045"/>
    <xdr:sp macro="" textlink="">
      <xdr:nvSpPr>
        <xdr:cNvPr id="97" name="n_3mainValue有形固定資産減価償却率">
          <a:extLst>
            <a:ext uri="{FF2B5EF4-FFF2-40B4-BE49-F238E27FC236}">
              <a16:creationId xmlns:a16="http://schemas.microsoft.com/office/drawing/2014/main" id="{3DD369B0-48D0-42E4-BDD9-E889CD483FE2}"/>
            </a:ext>
          </a:extLst>
        </xdr:cNvPr>
        <xdr:cNvSpPr txBox="1"/>
      </xdr:nvSpPr>
      <xdr:spPr>
        <a:xfrm>
          <a:off x="23247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99500</xdr:rowOff>
    </xdr:from>
    <xdr:ext cx="405111" cy="259045"/>
    <xdr:sp macro="" textlink="">
      <xdr:nvSpPr>
        <xdr:cNvPr id="98" name="n_4mainValue有形固定資産減価償却率">
          <a:extLst>
            <a:ext uri="{FF2B5EF4-FFF2-40B4-BE49-F238E27FC236}">
              <a16:creationId xmlns:a16="http://schemas.microsoft.com/office/drawing/2014/main" id="{616D10BE-1CF6-4245-9147-69C10C263837}"/>
            </a:ext>
          </a:extLst>
        </xdr:cNvPr>
        <xdr:cNvSpPr txBox="1"/>
      </xdr:nvSpPr>
      <xdr:spPr>
        <a:xfrm>
          <a:off x="1562744" y="6185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ABE8BF62-D521-4B80-830E-6ADFBB23D91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DB31B222-C2DE-4C47-85D0-1B94311BC759}"/>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F14D3CA8-F955-4AC5-875E-D7068D3B93D3}"/>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[ 814.1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4B8DD7E0-C1DF-4F95-8051-2769C078CE3F}"/>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D21A1987-5499-4995-9564-88D17739896F}"/>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5393728E-74EB-4464-875F-D1CB3581BAD8}"/>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35EF83CD-40AA-4E24-A9F9-B4A417AFA678}"/>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21759AB4-6E34-4045-B444-9AD40DC72D04}"/>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2650FF3-51DC-4EDB-A884-4DD53DEBA1B2}"/>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58F4166D-6B71-4604-AD16-ADAFED9E4B53}"/>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64D43F61-142C-4110-87E5-67F0DF1E06EC}"/>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A03B02F0-845C-460D-9A84-30BCBDE46F51}"/>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DA47405E-64E1-4379-838E-BAF9B9821F5F}"/>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繰上償還等により一般会計等に係る地方債の現在高の増加を抑制していることや公営企業債等繰入見込額が減少していることにより</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将来負担額は</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減少している</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ものの、元金償還金や経常経費充当財源は増加</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している。</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収支余力の圧迫により、</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前年度と比較し数値は悪化し</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依然として</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債務償還比率は</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類似団体と比較すると大きく上回って</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いる。</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今後も引き続き事業を精査し</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地方債の</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残高</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の抑制に努める必要がある。</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F828E20F-1217-4B44-BB2A-F519D58561C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87681EB3-F7A8-452D-AAB5-754E008634A1}"/>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BED2EB76-F327-4BC7-B084-6D060C3F0ADF}"/>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0F900AE2-8314-43E0-BD93-66D527A8C70F}"/>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48B82592-5C92-4B2B-B82D-C40CD660FB13}"/>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B40BC4D5-9C62-4B67-85E9-9B7E0AE51BA5}"/>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CBB449AE-8491-472B-A3DD-87DB6B7F3911}"/>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0FC13CDA-D359-47DB-877C-9F54210EFAC1}"/>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4E744A68-4A4F-4410-9C37-5564DA92445F}"/>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0725C887-1F43-4DA8-99C7-64F7916F506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0651F42D-F6E6-4DBA-962B-B9AA84475F6E}"/>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0D3AD2BD-7C78-4767-B6DE-04C4C30605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9A4414EB-330F-4158-B409-7D6D4390E827}"/>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A3D00361-5D9E-4AE6-AEB4-79565764B8AC}"/>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452443C2-9AE9-485E-9469-DA1B6DBF750A}"/>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103124</xdr:rowOff>
    </xdr:to>
    <xdr:cxnSp macro="">
      <xdr:nvCxnSpPr>
        <xdr:cNvPr id="127" name="直線コネクタ 126">
          <a:extLst>
            <a:ext uri="{FF2B5EF4-FFF2-40B4-BE49-F238E27FC236}">
              <a16:creationId xmlns:a16="http://schemas.microsoft.com/office/drawing/2014/main" id="{06392851-4263-4961-90EB-03862A57A36C}"/>
            </a:ext>
          </a:extLst>
        </xdr:cNvPr>
        <xdr:cNvCxnSpPr/>
      </xdr:nvCxnSpPr>
      <xdr:spPr>
        <a:xfrm flipV="1">
          <a:off x="14793595" y="5312833"/>
          <a:ext cx="1269" cy="1391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106951</xdr:rowOff>
    </xdr:from>
    <xdr:ext cx="560923" cy="259045"/>
    <xdr:sp macro="" textlink="">
      <xdr:nvSpPr>
        <xdr:cNvPr id="128" name="債務償還比率最小値テキスト">
          <a:extLst>
            <a:ext uri="{FF2B5EF4-FFF2-40B4-BE49-F238E27FC236}">
              <a16:creationId xmlns:a16="http://schemas.microsoft.com/office/drawing/2014/main" id="{6AB7EA2F-17E2-4DE7-A150-00849661B5A7}"/>
            </a:ext>
          </a:extLst>
        </xdr:cNvPr>
        <xdr:cNvSpPr txBox="1"/>
      </xdr:nvSpPr>
      <xdr:spPr>
        <a:xfrm>
          <a:off x="14846300" y="6707776"/>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103124</xdr:rowOff>
    </xdr:from>
    <xdr:to>
      <xdr:col>76</xdr:col>
      <xdr:colOff>111125</xdr:colOff>
      <xdr:row>34</xdr:row>
      <xdr:rowOff>103124</xdr:rowOff>
    </xdr:to>
    <xdr:cxnSp macro="">
      <xdr:nvCxnSpPr>
        <xdr:cNvPr id="129" name="直線コネクタ 128">
          <a:extLst>
            <a:ext uri="{FF2B5EF4-FFF2-40B4-BE49-F238E27FC236}">
              <a16:creationId xmlns:a16="http://schemas.microsoft.com/office/drawing/2014/main" id="{2999F642-A6CC-43C9-B685-FBE030F2493E}"/>
            </a:ext>
          </a:extLst>
        </xdr:cNvPr>
        <xdr:cNvCxnSpPr/>
      </xdr:nvCxnSpPr>
      <xdr:spPr>
        <a:xfrm>
          <a:off x="14706600" y="6703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08963278-EFB4-4C09-868B-E5A7BBEC652D}"/>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C3A11D3E-5E17-412F-B7B3-5D444DBBDDF8}"/>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57767</xdr:rowOff>
    </xdr:from>
    <xdr:ext cx="469744" cy="259045"/>
    <xdr:sp macro="" textlink="">
      <xdr:nvSpPr>
        <xdr:cNvPr id="132" name="債務償還比率平均値テキスト">
          <a:extLst>
            <a:ext uri="{FF2B5EF4-FFF2-40B4-BE49-F238E27FC236}">
              <a16:creationId xmlns:a16="http://schemas.microsoft.com/office/drawing/2014/main" id="{320E34EB-0351-42FE-BC88-1491E3A1490B}"/>
            </a:ext>
          </a:extLst>
        </xdr:cNvPr>
        <xdr:cNvSpPr txBox="1"/>
      </xdr:nvSpPr>
      <xdr:spPr>
        <a:xfrm>
          <a:off x="14846300" y="58013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34890</xdr:rowOff>
    </xdr:from>
    <xdr:to>
      <xdr:col>76</xdr:col>
      <xdr:colOff>73025</xdr:colOff>
      <xdr:row>30</xdr:row>
      <xdr:rowOff>136490</xdr:rowOff>
    </xdr:to>
    <xdr:sp macro="" textlink="">
      <xdr:nvSpPr>
        <xdr:cNvPr id="133" name="フローチャート: 判断 132">
          <a:extLst>
            <a:ext uri="{FF2B5EF4-FFF2-40B4-BE49-F238E27FC236}">
              <a16:creationId xmlns:a16="http://schemas.microsoft.com/office/drawing/2014/main" id="{53701918-FD7D-4651-BEF5-905243639DE0}"/>
            </a:ext>
          </a:extLst>
        </xdr:cNvPr>
        <xdr:cNvSpPr/>
      </xdr:nvSpPr>
      <xdr:spPr>
        <a:xfrm>
          <a:off x="14744700" y="5949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151285</xdr:rowOff>
    </xdr:from>
    <xdr:to>
      <xdr:col>72</xdr:col>
      <xdr:colOff>123825</xdr:colOff>
      <xdr:row>30</xdr:row>
      <xdr:rowOff>81435</xdr:rowOff>
    </xdr:to>
    <xdr:sp macro="" textlink="">
      <xdr:nvSpPr>
        <xdr:cNvPr id="134" name="フローチャート: 判断 133">
          <a:extLst>
            <a:ext uri="{FF2B5EF4-FFF2-40B4-BE49-F238E27FC236}">
              <a16:creationId xmlns:a16="http://schemas.microsoft.com/office/drawing/2014/main" id="{ADB65A1E-A11C-4070-8374-CD8BED5A9B84}"/>
            </a:ext>
          </a:extLst>
        </xdr:cNvPr>
        <xdr:cNvSpPr/>
      </xdr:nvSpPr>
      <xdr:spPr>
        <a:xfrm>
          <a:off x="14033500" y="5894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157402</xdr:rowOff>
    </xdr:from>
    <xdr:to>
      <xdr:col>68</xdr:col>
      <xdr:colOff>123825</xdr:colOff>
      <xdr:row>30</xdr:row>
      <xdr:rowOff>87552</xdr:rowOff>
    </xdr:to>
    <xdr:sp macro="" textlink="">
      <xdr:nvSpPr>
        <xdr:cNvPr id="135" name="フローチャート: 判断 134">
          <a:extLst>
            <a:ext uri="{FF2B5EF4-FFF2-40B4-BE49-F238E27FC236}">
              <a16:creationId xmlns:a16="http://schemas.microsoft.com/office/drawing/2014/main" id="{D64042DA-F117-4DFE-AFAB-6FCFB0172778}"/>
            </a:ext>
          </a:extLst>
        </xdr:cNvPr>
        <xdr:cNvSpPr/>
      </xdr:nvSpPr>
      <xdr:spPr>
        <a:xfrm>
          <a:off x="13271500" y="5900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154763</xdr:rowOff>
    </xdr:from>
    <xdr:to>
      <xdr:col>64</xdr:col>
      <xdr:colOff>123825</xdr:colOff>
      <xdr:row>30</xdr:row>
      <xdr:rowOff>84913</xdr:rowOff>
    </xdr:to>
    <xdr:sp macro="" textlink="">
      <xdr:nvSpPr>
        <xdr:cNvPr id="136" name="フローチャート: 判断 135">
          <a:extLst>
            <a:ext uri="{FF2B5EF4-FFF2-40B4-BE49-F238E27FC236}">
              <a16:creationId xmlns:a16="http://schemas.microsoft.com/office/drawing/2014/main" id="{27EEF034-760D-4FFB-819D-ABDAD5E468BB}"/>
            </a:ext>
          </a:extLst>
        </xdr:cNvPr>
        <xdr:cNvSpPr/>
      </xdr:nvSpPr>
      <xdr:spPr>
        <a:xfrm>
          <a:off x="12509500" y="5898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115732</xdr:rowOff>
    </xdr:from>
    <xdr:to>
      <xdr:col>60</xdr:col>
      <xdr:colOff>123825</xdr:colOff>
      <xdr:row>31</xdr:row>
      <xdr:rowOff>45882</xdr:rowOff>
    </xdr:to>
    <xdr:sp macro="" textlink="">
      <xdr:nvSpPr>
        <xdr:cNvPr id="137" name="フローチャート: 判断 136">
          <a:extLst>
            <a:ext uri="{FF2B5EF4-FFF2-40B4-BE49-F238E27FC236}">
              <a16:creationId xmlns:a16="http://schemas.microsoft.com/office/drawing/2014/main" id="{69DD72C8-EB84-4664-A00E-EB809792EE5F}"/>
            </a:ext>
          </a:extLst>
        </xdr:cNvPr>
        <xdr:cNvSpPr/>
      </xdr:nvSpPr>
      <xdr:spPr>
        <a:xfrm>
          <a:off x="11747500" y="6030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EF75ED70-B2BF-4231-B374-E44DA323A8D5}"/>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3567B526-67C6-4860-9A31-2803B431E23C}"/>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3CDCD516-637F-4A08-B06C-D4429C1379F1}"/>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902542C8-DBBD-4AED-8500-5EB10CAAE9DC}"/>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CF62BFE1-F652-4A79-AA0D-41170597151B}"/>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152026</xdr:rowOff>
    </xdr:from>
    <xdr:to>
      <xdr:col>76</xdr:col>
      <xdr:colOff>73025</xdr:colOff>
      <xdr:row>32</xdr:row>
      <xdr:rowOff>82176</xdr:rowOff>
    </xdr:to>
    <xdr:sp macro="" textlink="">
      <xdr:nvSpPr>
        <xdr:cNvPr id="143" name="楕円 142">
          <a:extLst>
            <a:ext uri="{FF2B5EF4-FFF2-40B4-BE49-F238E27FC236}">
              <a16:creationId xmlns:a16="http://schemas.microsoft.com/office/drawing/2014/main" id="{5B298373-1680-4667-BD61-BEE4A6861EB5}"/>
            </a:ext>
          </a:extLst>
        </xdr:cNvPr>
        <xdr:cNvSpPr/>
      </xdr:nvSpPr>
      <xdr:spPr>
        <a:xfrm>
          <a:off x="14744700" y="623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130453</xdr:rowOff>
    </xdr:from>
    <xdr:ext cx="469744" cy="259045"/>
    <xdr:sp macro="" textlink="">
      <xdr:nvSpPr>
        <xdr:cNvPr id="144" name="債務償還比率該当値テキスト">
          <a:extLst>
            <a:ext uri="{FF2B5EF4-FFF2-40B4-BE49-F238E27FC236}">
              <a16:creationId xmlns:a16="http://schemas.microsoft.com/office/drawing/2014/main" id="{7832EE18-F8DC-49B9-AF67-2CD8E1BCA3DF}"/>
            </a:ext>
          </a:extLst>
        </xdr:cNvPr>
        <xdr:cNvSpPr txBox="1"/>
      </xdr:nvSpPr>
      <xdr:spPr>
        <a:xfrm>
          <a:off x="14846300" y="6216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134994</xdr:rowOff>
    </xdr:from>
    <xdr:to>
      <xdr:col>72</xdr:col>
      <xdr:colOff>123825</xdr:colOff>
      <xdr:row>32</xdr:row>
      <xdr:rowOff>65144</xdr:rowOff>
    </xdr:to>
    <xdr:sp macro="" textlink="">
      <xdr:nvSpPr>
        <xdr:cNvPr id="145" name="楕円 144">
          <a:extLst>
            <a:ext uri="{FF2B5EF4-FFF2-40B4-BE49-F238E27FC236}">
              <a16:creationId xmlns:a16="http://schemas.microsoft.com/office/drawing/2014/main" id="{83EDA5DD-1055-403B-AB12-77F6D363F47F}"/>
            </a:ext>
          </a:extLst>
        </xdr:cNvPr>
        <xdr:cNvSpPr/>
      </xdr:nvSpPr>
      <xdr:spPr>
        <a:xfrm>
          <a:off x="14033500" y="6221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14344</xdr:rowOff>
    </xdr:from>
    <xdr:to>
      <xdr:col>76</xdr:col>
      <xdr:colOff>22225</xdr:colOff>
      <xdr:row>32</xdr:row>
      <xdr:rowOff>31376</xdr:rowOff>
    </xdr:to>
    <xdr:cxnSp macro="">
      <xdr:nvCxnSpPr>
        <xdr:cNvPr id="146" name="直線コネクタ 145">
          <a:extLst>
            <a:ext uri="{FF2B5EF4-FFF2-40B4-BE49-F238E27FC236}">
              <a16:creationId xmlns:a16="http://schemas.microsoft.com/office/drawing/2014/main" id="{6DFE7928-E6E6-4353-813B-10FF96A4B93F}"/>
            </a:ext>
          </a:extLst>
        </xdr:cNvPr>
        <xdr:cNvCxnSpPr/>
      </xdr:nvCxnSpPr>
      <xdr:spPr>
        <a:xfrm>
          <a:off x="14084300" y="6272269"/>
          <a:ext cx="711200" cy="17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109686</xdr:rowOff>
    </xdr:from>
    <xdr:to>
      <xdr:col>68</xdr:col>
      <xdr:colOff>123825</xdr:colOff>
      <xdr:row>32</xdr:row>
      <xdr:rowOff>39836</xdr:rowOff>
    </xdr:to>
    <xdr:sp macro="" textlink="">
      <xdr:nvSpPr>
        <xdr:cNvPr id="147" name="楕円 146">
          <a:extLst>
            <a:ext uri="{FF2B5EF4-FFF2-40B4-BE49-F238E27FC236}">
              <a16:creationId xmlns:a16="http://schemas.microsoft.com/office/drawing/2014/main" id="{77A30B74-09C9-4109-85C5-84DAB82F2B22}"/>
            </a:ext>
          </a:extLst>
        </xdr:cNvPr>
        <xdr:cNvSpPr/>
      </xdr:nvSpPr>
      <xdr:spPr>
        <a:xfrm>
          <a:off x="13271500" y="619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160486</xdr:rowOff>
    </xdr:from>
    <xdr:to>
      <xdr:col>72</xdr:col>
      <xdr:colOff>73025</xdr:colOff>
      <xdr:row>32</xdr:row>
      <xdr:rowOff>14344</xdr:rowOff>
    </xdr:to>
    <xdr:cxnSp macro="">
      <xdr:nvCxnSpPr>
        <xdr:cNvPr id="148" name="直線コネクタ 147">
          <a:extLst>
            <a:ext uri="{FF2B5EF4-FFF2-40B4-BE49-F238E27FC236}">
              <a16:creationId xmlns:a16="http://schemas.microsoft.com/office/drawing/2014/main" id="{47C88937-5E1D-49E9-B214-EFFAB6599D5F}"/>
            </a:ext>
          </a:extLst>
        </xdr:cNvPr>
        <xdr:cNvCxnSpPr/>
      </xdr:nvCxnSpPr>
      <xdr:spPr>
        <a:xfrm>
          <a:off x="13322300" y="6246961"/>
          <a:ext cx="762000" cy="25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30163</xdr:rowOff>
    </xdr:from>
    <xdr:to>
      <xdr:col>64</xdr:col>
      <xdr:colOff>123825</xdr:colOff>
      <xdr:row>31</xdr:row>
      <xdr:rowOff>131763</xdr:rowOff>
    </xdr:to>
    <xdr:sp macro="" textlink="">
      <xdr:nvSpPr>
        <xdr:cNvPr id="149" name="楕円 148">
          <a:extLst>
            <a:ext uri="{FF2B5EF4-FFF2-40B4-BE49-F238E27FC236}">
              <a16:creationId xmlns:a16="http://schemas.microsoft.com/office/drawing/2014/main" id="{3C76B283-C208-45FA-9C1C-7665603F45D2}"/>
            </a:ext>
          </a:extLst>
        </xdr:cNvPr>
        <xdr:cNvSpPr/>
      </xdr:nvSpPr>
      <xdr:spPr>
        <a:xfrm>
          <a:off x="12509500" y="6116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80963</xdr:rowOff>
    </xdr:from>
    <xdr:to>
      <xdr:col>68</xdr:col>
      <xdr:colOff>73025</xdr:colOff>
      <xdr:row>31</xdr:row>
      <xdr:rowOff>160486</xdr:rowOff>
    </xdr:to>
    <xdr:cxnSp macro="">
      <xdr:nvCxnSpPr>
        <xdr:cNvPr id="150" name="直線コネクタ 149">
          <a:extLst>
            <a:ext uri="{FF2B5EF4-FFF2-40B4-BE49-F238E27FC236}">
              <a16:creationId xmlns:a16="http://schemas.microsoft.com/office/drawing/2014/main" id="{14A7CCF9-2B0B-40E2-94A1-C913F499F6E7}"/>
            </a:ext>
          </a:extLst>
        </xdr:cNvPr>
        <xdr:cNvCxnSpPr/>
      </xdr:nvCxnSpPr>
      <xdr:spPr>
        <a:xfrm>
          <a:off x="12560300" y="6167438"/>
          <a:ext cx="762000" cy="79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58900</xdr:rowOff>
    </xdr:from>
    <xdr:to>
      <xdr:col>60</xdr:col>
      <xdr:colOff>123825</xdr:colOff>
      <xdr:row>32</xdr:row>
      <xdr:rowOff>160500</xdr:rowOff>
    </xdr:to>
    <xdr:sp macro="" textlink="">
      <xdr:nvSpPr>
        <xdr:cNvPr id="151" name="楕円 150">
          <a:extLst>
            <a:ext uri="{FF2B5EF4-FFF2-40B4-BE49-F238E27FC236}">
              <a16:creationId xmlns:a16="http://schemas.microsoft.com/office/drawing/2014/main" id="{09070FAE-AB14-4070-8325-E76E814C65E8}"/>
            </a:ext>
          </a:extLst>
        </xdr:cNvPr>
        <xdr:cNvSpPr/>
      </xdr:nvSpPr>
      <xdr:spPr>
        <a:xfrm>
          <a:off x="11747500" y="6316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80963</xdr:rowOff>
    </xdr:from>
    <xdr:to>
      <xdr:col>64</xdr:col>
      <xdr:colOff>73025</xdr:colOff>
      <xdr:row>32</xdr:row>
      <xdr:rowOff>109700</xdr:rowOff>
    </xdr:to>
    <xdr:cxnSp macro="">
      <xdr:nvCxnSpPr>
        <xdr:cNvPr id="152" name="直線コネクタ 151">
          <a:extLst>
            <a:ext uri="{FF2B5EF4-FFF2-40B4-BE49-F238E27FC236}">
              <a16:creationId xmlns:a16="http://schemas.microsoft.com/office/drawing/2014/main" id="{9D734510-DE7F-42E0-8B93-E9D4884D45CB}"/>
            </a:ext>
          </a:extLst>
        </xdr:cNvPr>
        <xdr:cNvCxnSpPr/>
      </xdr:nvCxnSpPr>
      <xdr:spPr>
        <a:xfrm flipV="1">
          <a:off x="11798300" y="6167438"/>
          <a:ext cx="762000" cy="200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97962</xdr:rowOff>
    </xdr:from>
    <xdr:ext cx="469744" cy="259045"/>
    <xdr:sp macro="" textlink="">
      <xdr:nvSpPr>
        <xdr:cNvPr id="153" name="n_1aveValue債務償還比率">
          <a:extLst>
            <a:ext uri="{FF2B5EF4-FFF2-40B4-BE49-F238E27FC236}">
              <a16:creationId xmlns:a16="http://schemas.microsoft.com/office/drawing/2014/main" id="{7BFE26BD-0FE9-47C4-8996-304770D80755}"/>
            </a:ext>
          </a:extLst>
        </xdr:cNvPr>
        <xdr:cNvSpPr txBox="1"/>
      </xdr:nvSpPr>
      <xdr:spPr>
        <a:xfrm>
          <a:off x="13836727" y="5670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104079</xdr:rowOff>
    </xdr:from>
    <xdr:ext cx="469744" cy="259045"/>
    <xdr:sp macro="" textlink="">
      <xdr:nvSpPr>
        <xdr:cNvPr id="154" name="n_2aveValue債務償還比率">
          <a:extLst>
            <a:ext uri="{FF2B5EF4-FFF2-40B4-BE49-F238E27FC236}">
              <a16:creationId xmlns:a16="http://schemas.microsoft.com/office/drawing/2014/main" id="{58976BDF-ED9F-49AE-976D-1356A0BE6212}"/>
            </a:ext>
          </a:extLst>
        </xdr:cNvPr>
        <xdr:cNvSpPr txBox="1"/>
      </xdr:nvSpPr>
      <xdr:spPr>
        <a:xfrm>
          <a:off x="13087427" y="5676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101440</xdr:rowOff>
    </xdr:from>
    <xdr:ext cx="469744" cy="259045"/>
    <xdr:sp macro="" textlink="">
      <xdr:nvSpPr>
        <xdr:cNvPr id="155" name="n_3aveValue債務償還比率">
          <a:extLst>
            <a:ext uri="{FF2B5EF4-FFF2-40B4-BE49-F238E27FC236}">
              <a16:creationId xmlns:a16="http://schemas.microsoft.com/office/drawing/2014/main" id="{C15C7C1D-3912-4A61-AEE3-E21042F956AA}"/>
            </a:ext>
          </a:extLst>
        </xdr:cNvPr>
        <xdr:cNvSpPr txBox="1"/>
      </xdr:nvSpPr>
      <xdr:spPr>
        <a:xfrm>
          <a:off x="12325427" y="5673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62409</xdr:rowOff>
    </xdr:from>
    <xdr:ext cx="469744" cy="259045"/>
    <xdr:sp macro="" textlink="">
      <xdr:nvSpPr>
        <xdr:cNvPr id="156" name="n_4aveValue債務償還比率">
          <a:extLst>
            <a:ext uri="{FF2B5EF4-FFF2-40B4-BE49-F238E27FC236}">
              <a16:creationId xmlns:a16="http://schemas.microsoft.com/office/drawing/2014/main" id="{B7CEBD63-5825-4F09-A598-DCED4D902BB7}"/>
            </a:ext>
          </a:extLst>
        </xdr:cNvPr>
        <xdr:cNvSpPr txBox="1"/>
      </xdr:nvSpPr>
      <xdr:spPr>
        <a:xfrm>
          <a:off x="11563427" y="5805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56271</xdr:rowOff>
    </xdr:from>
    <xdr:ext cx="469744" cy="259045"/>
    <xdr:sp macro="" textlink="">
      <xdr:nvSpPr>
        <xdr:cNvPr id="157" name="n_1mainValue債務償還比率">
          <a:extLst>
            <a:ext uri="{FF2B5EF4-FFF2-40B4-BE49-F238E27FC236}">
              <a16:creationId xmlns:a16="http://schemas.microsoft.com/office/drawing/2014/main" id="{61256367-AE9C-4E0F-9A22-1993DBBD28B2}"/>
            </a:ext>
          </a:extLst>
        </xdr:cNvPr>
        <xdr:cNvSpPr txBox="1"/>
      </xdr:nvSpPr>
      <xdr:spPr>
        <a:xfrm>
          <a:off x="13836727" y="6314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30963</xdr:rowOff>
    </xdr:from>
    <xdr:ext cx="469744" cy="259045"/>
    <xdr:sp macro="" textlink="">
      <xdr:nvSpPr>
        <xdr:cNvPr id="158" name="n_2mainValue債務償還比率">
          <a:extLst>
            <a:ext uri="{FF2B5EF4-FFF2-40B4-BE49-F238E27FC236}">
              <a16:creationId xmlns:a16="http://schemas.microsoft.com/office/drawing/2014/main" id="{BCE8FA24-E742-43AE-B0EA-166C82C47850}"/>
            </a:ext>
          </a:extLst>
        </xdr:cNvPr>
        <xdr:cNvSpPr txBox="1"/>
      </xdr:nvSpPr>
      <xdr:spPr>
        <a:xfrm>
          <a:off x="13087427" y="6288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122890</xdr:rowOff>
    </xdr:from>
    <xdr:ext cx="469744" cy="259045"/>
    <xdr:sp macro="" textlink="">
      <xdr:nvSpPr>
        <xdr:cNvPr id="159" name="n_3mainValue債務償還比率">
          <a:extLst>
            <a:ext uri="{FF2B5EF4-FFF2-40B4-BE49-F238E27FC236}">
              <a16:creationId xmlns:a16="http://schemas.microsoft.com/office/drawing/2014/main" id="{D9D59FCF-B7AE-446B-BBDE-8AA3CB23D28D}"/>
            </a:ext>
          </a:extLst>
        </xdr:cNvPr>
        <xdr:cNvSpPr txBox="1"/>
      </xdr:nvSpPr>
      <xdr:spPr>
        <a:xfrm>
          <a:off x="12325427" y="6209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151627</xdr:rowOff>
    </xdr:from>
    <xdr:ext cx="469744" cy="259045"/>
    <xdr:sp macro="" textlink="">
      <xdr:nvSpPr>
        <xdr:cNvPr id="160" name="n_4mainValue債務償還比率">
          <a:extLst>
            <a:ext uri="{FF2B5EF4-FFF2-40B4-BE49-F238E27FC236}">
              <a16:creationId xmlns:a16="http://schemas.microsoft.com/office/drawing/2014/main" id="{340E239E-0A7C-4B98-99B4-195CE6444F8E}"/>
            </a:ext>
          </a:extLst>
        </xdr:cNvPr>
        <xdr:cNvSpPr txBox="1"/>
      </xdr:nvSpPr>
      <xdr:spPr>
        <a:xfrm>
          <a:off x="11563427" y="6409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D8182FE7-49E5-4DBF-9DE9-2DE36F37AA3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EDBCC906-F021-414E-BA6A-9E356C9563EF}"/>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8AE1A1D2-2F19-4086-A051-CF534BA0E25E}"/>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BB4007FA-7976-4968-9E76-3866E2114064}"/>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55476508-FF05-426B-BB77-56C39D7E06F6}"/>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5E7F0786-105D-4249-B4A5-394B9703ADD8}"/>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A7B13CF-EC75-478C-B10C-3748E1C04C7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5CB5A3A-BFCC-4F56-949D-7ADC2887649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6EA9838-1A34-4AB9-BBA9-4CE371AFD97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D2447A5-4651-45AD-85C9-AC19A167DC0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広島県三次市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8B1D9CE-7CC2-4139-9C91-CF0AC085EAF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9A1085F-CB21-4FD2-9766-599D1A4F2E7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C6240CC-30A2-40A0-B94C-F88494050AA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2E0E405-F1A1-4A24-A886-BDA0E74098E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8F96B11-6575-4A3D-8EA4-D0ACDB2D6A3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4686C69-A3F2-42B8-B626-FE3EC13FE06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47,904
47,037
778.18
41,197,309
40,060,196
800,650
22,504,584
43,768,559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871D3B6-1DBA-4F5E-B382-E24D7F1E72A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D728625-A4E9-4B75-8A85-1420594670E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0581473-3C1C-4D1F-800A-D51053D3E14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35.5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8D312C3-A803-49E9-A0CA-2831E05999A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EAD052B-959B-4B0F-A989-270AB299AE4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69221A1-BC8F-42CD-B416-F66560F96669}"/>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737A791-84DF-42B5-9B62-A955DB0B08F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6256FE9-93D0-44A2-A0BB-E1B42986829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F062738-4880-438E-99F7-2363DDE988F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810EA06-47C7-49EA-9E3C-014B4D89914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83E9FBB-ECE9-45AD-9A4A-9A202CAF196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7E3279A-EDAE-471E-AEB2-05718D66073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6A4F088-976D-4165-91F2-D05E3631D22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95BFD11-A8C4-47C3-9D69-4E6A3B3A7A3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447C28D-4EFA-42B4-89AD-42639F47168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843A386-0936-4E61-B5A1-04E8765BFF5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5857858-E85D-40CF-B530-D13F26AE7B1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E8D85CB-F089-4163-861E-9E2A7589417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DAC0A89-ECB5-4DB4-AFA3-B92DDF589B6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2E9E6CD-DC2A-41FB-8165-16C5E80B645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A265EFE-9233-40B2-A917-18BDCE52016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B5FC3EF-EE59-4588-B5E0-DD1CB6CB6E0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94FD28A-9429-41C6-A3D2-DB016F0DE8B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B2AA036-AFD2-4D4C-B405-14DA46720FA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B737104-7260-4E3E-A70E-A356DE80CD4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173AD07-F514-4D5D-8A9F-2124D344197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C42C865-9EE1-45B8-8068-5FCFEE1343D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DAF2C11-1090-41F3-97AC-4CDEC3DA539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62254BC-EA1D-4064-AA62-56F9BA67DF9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97670A6-6520-4CAF-AB41-AAFAB653D67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EA53EC7-D074-4511-B078-E52AE414DB2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FC1F5C8-A8AE-4C86-98C4-FAC4EDAD88C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FB6A4EB-316B-49D3-B8BE-E0A27EFDD536}"/>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A902F5C7-18EE-4CBF-B537-51F61A259E93}"/>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C471B92-03E0-4511-89F1-24C3F4DDA3FC}"/>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3060B0E4-64BA-4E1B-9C57-F58C48D62F33}"/>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DC36F699-2700-47A1-BEAA-E128A5E12964}"/>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84B90483-2AF0-46F0-B267-91FDC60F5919}"/>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BEBEC57-1C20-4065-963E-E9CE8BD57C8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40FA28F-3CE8-4B03-9CD4-BEFA8228CCCE}"/>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A7E2C5A-E1B9-47AD-BFDB-2C05BFF2E417}"/>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5A3D07B6-0819-4A15-87FB-8510FF2E9743}"/>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A4EAC28C-E018-4EF8-A388-D26A2545CAA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834CB7E-A40E-426A-9E09-0426EE8CE82B}"/>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7B78A1A5-7FC3-4A97-BD11-111316C14C6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34290</xdr:rowOff>
    </xdr:from>
    <xdr:to>
      <xdr:col>24</xdr:col>
      <xdr:colOff>62865</xdr:colOff>
      <xdr:row>40</xdr:row>
      <xdr:rowOff>100965</xdr:rowOff>
    </xdr:to>
    <xdr:cxnSp macro="">
      <xdr:nvCxnSpPr>
        <xdr:cNvPr id="57" name="直線コネクタ 56">
          <a:extLst>
            <a:ext uri="{FF2B5EF4-FFF2-40B4-BE49-F238E27FC236}">
              <a16:creationId xmlns:a16="http://schemas.microsoft.com/office/drawing/2014/main" id="{439346E0-DC5A-42DF-A4A4-BC20A599B0B1}"/>
            </a:ext>
          </a:extLst>
        </xdr:cNvPr>
        <xdr:cNvCxnSpPr/>
      </xdr:nvCxnSpPr>
      <xdr:spPr>
        <a:xfrm flipV="1">
          <a:off x="4634865" y="5863590"/>
          <a:ext cx="0" cy="1095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104792</xdr:rowOff>
    </xdr:from>
    <xdr:ext cx="405111" cy="259045"/>
    <xdr:sp macro="" textlink="">
      <xdr:nvSpPr>
        <xdr:cNvPr id="58" name="【道路】&#10;有形固定資産減価償却率最小値テキスト">
          <a:extLst>
            <a:ext uri="{FF2B5EF4-FFF2-40B4-BE49-F238E27FC236}">
              <a16:creationId xmlns:a16="http://schemas.microsoft.com/office/drawing/2014/main" id="{A6D8EFD2-56B6-4A64-9CCB-6707228E5968}"/>
            </a:ext>
          </a:extLst>
        </xdr:cNvPr>
        <xdr:cNvSpPr txBox="1"/>
      </xdr:nvSpPr>
      <xdr:spPr>
        <a:xfrm>
          <a:off x="4673600" y="696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100965</xdr:rowOff>
    </xdr:from>
    <xdr:to>
      <xdr:col>24</xdr:col>
      <xdr:colOff>152400</xdr:colOff>
      <xdr:row>40</xdr:row>
      <xdr:rowOff>100965</xdr:rowOff>
    </xdr:to>
    <xdr:cxnSp macro="">
      <xdr:nvCxnSpPr>
        <xdr:cNvPr id="59" name="直線コネクタ 58">
          <a:extLst>
            <a:ext uri="{FF2B5EF4-FFF2-40B4-BE49-F238E27FC236}">
              <a16:creationId xmlns:a16="http://schemas.microsoft.com/office/drawing/2014/main" id="{D3780A13-67F4-4E7E-806F-40D9D639ED09}"/>
            </a:ext>
          </a:extLst>
        </xdr:cNvPr>
        <xdr:cNvCxnSpPr/>
      </xdr:nvCxnSpPr>
      <xdr:spPr>
        <a:xfrm>
          <a:off x="4546600" y="6958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152417</xdr:rowOff>
    </xdr:from>
    <xdr:ext cx="405111" cy="259045"/>
    <xdr:sp macro="" textlink="">
      <xdr:nvSpPr>
        <xdr:cNvPr id="60" name="【道路】&#10;有形固定資産減価償却率最大値テキスト">
          <a:extLst>
            <a:ext uri="{FF2B5EF4-FFF2-40B4-BE49-F238E27FC236}">
              <a16:creationId xmlns:a16="http://schemas.microsoft.com/office/drawing/2014/main" id="{7D11137B-FDB0-4062-BEC1-33E9B8F788F2}"/>
            </a:ext>
          </a:extLst>
        </xdr:cNvPr>
        <xdr:cNvSpPr txBox="1"/>
      </xdr:nvSpPr>
      <xdr:spPr>
        <a:xfrm>
          <a:off x="4673600" y="563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34290</xdr:rowOff>
    </xdr:from>
    <xdr:to>
      <xdr:col>24</xdr:col>
      <xdr:colOff>152400</xdr:colOff>
      <xdr:row>34</xdr:row>
      <xdr:rowOff>34290</xdr:rowOff>
    </xdr:to>
    <xdr:cxnSp macro="">
      <xdr:nvCxnSpPr>
        <xdr:cNvPr id="61" name="直線コネクタ 60">
          <a:extLst>
            <a:ext uri="{FF2B5EF4-FFF2-40B4-BE49-F238E27FC236}">
              <a16:creationId xmlns:a16="http://schemas.microsoft.com/office/drawing/2014/main" id="{6B34EE57-BA7A-4401-91CE-5455264D1B98}"/>
            </a:ext>
          </a:extLst>
        </xdr:cNvPr>
        <xdr:cNvCxnSpPr/>
      </xdr:nvCxnSpPr>
      <xdr:spPr>
        <a:xfrm>
          <a:off x="4546600" y="5863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80662</xdr:rowOff>
    </xdr:from>
    <xdr:ext cx="405111" cy="259045"/>
    <xdr:sp macro="" textlink="">
      <xdr:nvSpPr>
        <xdr:cNvPr id="62" name="【道路】&#10;有形固定資産減価償却率平均値テキスト">
          <a:extLst>
            <a:ext uri="{FF2B5EF4-FFF2-40B4-BE49-F238E27FC236}">
              <a16:creationId xmlns:a16="http://schemas.microsoft.com/office/drawing/2014/main" id="{FA6772C1-2EBE-41B5-835B-4E121D0B2F61}"/>
            </a:ext>
          </a:extLst>
        </xdr:cNvPr>
        <xdr:cNvSpPr txBox="1"/>
      </xdr:nvSpPr>
      <xdr:spPr>
        <a:xfrm>
          <a:off x="4673600" y="6424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57785</xdr:rowOff>
    </xdr:from>
    <xdr:to>
      <xdr:col>24</xdr:col>
      <xdr:colOff>114300</xdr:colOff>
      <xdr:row>38</xdr:row>
      <xdr:rowOff>159385</xdr:rowOff>
    </xdr:to>
    <xdr:sp macro="" textlink="">
      <xdr:nvSpPr>
        <xdr:cNvPr id="63" name="フローチャート: 判断 62">
          <a:extLst>
            <a:ext uri="{FF2B5EF4-FFF2-40B4-BE49-F238E27FC236}">
              <a16:creationId xmlns:a16="http://schemas.microsoft.com/office/drawing/2014/main" id="{8B6D5FC8-B020-48F6-BFA7-67382A14CACA}"/>
            </a:ext>
          </a:extLst>
        </xdr:cNvPr>
        <xdr:cNvSpPr/>
      </xdr:nvSpPr>
      <xdr:spPr>
        <a:xfrm>
          <a:off x="45847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29210</xdr:rowOff>
    </xdr:from>
    <xdr:to>
      <xdr:col>20</xdr:col>
      <xdr:colOff>38100</xdr:colOff>
      <xdr:row>38</xdr:row>
      <xdr:rowOff>130810</xdr:rowOff>
    </xdr:to>
    <xdr:sp macro="" textlink="">
      <xdr:nvSpPr>
        <xdr:cNvPr id="64" name="フローチャート: 判断 63">
          <a:extLst>
            <a:ext uri="{FF2B5EF4-FFF2-40B4-BE49-F238E27FC236}">
              <a16:creationId xmlns:a16="http://schemas.microsoft.com/office/drawing/2014/main" id="{1AC7D667-A6EA-4422-9008-FEA33D9356B7}"/>
            </a:ext>
          </a:extLst>
        </xdr:cNvPr>
        <xdr:cNvSpPr/>
      </xdr:nvSpPr>
      <xdr:spPr>
        <a:xfrm>
          <a:off x="3746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164465</xdr:rowOff>
    </xdr:from>
    <xdr:to>
      <xdr:col>15</xdr:col>
      <xdr:colOff>101600</xdr:colOff>
      <xdr:row>38</xdr:row>
      <xdr:rowOff>94615</xdr:rowOff>
    </xdr:to>
    <xdr:sp macro="" textlink="">
      <xdr:nvSpPr>
        <xdr:cNvPr id="65" name="フローチャート: 判断 64">
          <a:extLst>
            <a:ext uri="{FF2B5EF4-FFF2-40B4-BE49-F238E27FC236}">
              <a16:creationId xmlns:a16="http://schemas.microsoft.com/office/drawing/2014/main" id="{0658F609-A5F0-44B7-B0E8-FAF3373B88DC}"/>
            </a:ext>
          </a:extLst>
        </xdr:cNvPr>
        <xdr:cNvSpPr/>
      </xdr:nvSpPr>
      <xdr:spPr>
        <a:xfrm>
          <a:off x="2857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132080</xdr:rowOff>
    </xdr:from>
    <xdr:to>
      <xdr:col>10</xdr:col>
      <xdr:colOff>165100</xdr:colOff>
      <xdr:row>38</xdr:row>
      <xdr:rowOff>62230</xdr:rowOff>
    </xdr:to>
    <xdr:sp macro="" textlink="">
      <xdr:nvSpPr>
        <xdr:cNvPr id="66" name="フローチャート: 判断 65">
          <a:extLst>
            <a:ext uri="{FF2B5EF4-FFF2-40B4-BE49-F238E27FC236}">
              <a16:creationId xmlns:a16="http://schemas.microsoft.com/office/drawing/2014/main" id="{BA806824-4376-47C4-9D28-C03576036583}"/>
            </a:ext>
          </a:extLst>
        </xdr:cNvPr>
        <xdr:cNvSpPr/>
      </xdr:nvSpPr>
      <xdr:spPr>
        <a:xfrm>
          <a:off x="1968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151130</xdr:rowOff>
    </xdr:from>
    <xdr:to>
      <xdr:col>6</xdr:col>
      <xdr:colOff>38100</xdr:colOff>
      <xdr:row>38</xdr:row>
      <xdr:rowOff>81280</xdr:rowOff>
    </xdr:to>
    <xdr:sp macro="" textlink="">
      <xdr:nvSpPr>
        <xdr:cNvPr id="67" name="フローチャート: 判断 66">
          <a:extLst>
            <a:ext uri="{FF2B5EF4-FFF2-40B4-BE49-F238E27FC236}">
              <a16:creationId xmlns:a16="http://schemas.microsoft.com/office/drawing/2014/main" id="{13951589-6258-42DD-B2C5-265F5F8B1C86}"/>
            </a:ext>
          </a:extLst>
        </xdr:cNvPr>
        <xdr:cNvSpPr/>
      </xdr:nvSpPr>
      <xdr:spPr>
        <a:xfrm>
          <a:off x="1079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0503794-AF92-4757-9389-29F6474F064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1538C62-6C4C-413A-B902-5088FE1D4DC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9B657FA-3B91-4814-BB96-5A60C3187D1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CAC28E3-A3F8-45AF-95A3-3988EA4DC41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C8AB9C-CABC-443B-800E-23B24DA7945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139700</xdr:rowOff>
    </xdr:from>
    <xdr:to>
      <xdr:col>24</xdr:col>
      <xdr:colOff>114300</xdr:colOff>
      <xdr:row>39</xdr:row>
      <xdr:rowOff>69850</xdr:rowOff>
    </xdr:to>
    <xdr:sp macro="" textlink="">
      <xdr:nvSpPr>
        <xdr:cNvPr id="73" name="楕円 72">
          <a:extLst>
            <a:ext uri="{FF2B5EF4-FFF2-40B4-BE49-F238E27FC236}">
              <a16:creationId xmlns:a16="http://schemas.microsoft.com/office/drawing/2014/main" id="{AA13F080-8166-452C-AC46-6D3EA827F8D4}"/>
            </a:ext>
          </a:extLst>
        </xdr:cNvPr>
        <xdr:cNvSpPr/>
      </xdr:nvSpPr>
      <xdr:spPr>
        <a:xfrm>
          <a:off x="45847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118127</xdr:rowOff>
    </xdr:from>
    <xdr:ext cx="405111" cy="259045"/>
    <xdr:sp macro="" textlink="">
      <xdr:nvSpPr>
        <xdr:cNvPr id="74" name="【道路】&#10;有形固定資産減価償却率該当値テキスト">
          <a:extLst>
            <a:ext uri="{FF2B5EF4-FFF2-40B4-BE49-F238E27FC236}">
              <a16:creationId xmlns:a16="http://schemas.microsoft.com/office/drawing/2014/main" id="{72159679-DC71-435E-A0AD-88B50CDB528A}"/>
            </a:ext>
          </a:extLst>
        </xdr:cNvPr>
        <xdr:cNvSpPr txBox="1"/>
      </xdr:nvSpPr>
      <xdr:spPr>
        <a:xfrm>
          <a:off x="4673600" y="663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116840</xdr:rowOff>
    </xdr:from>
    <xdr:to>
      <xdr:col>20</xdr:col>
      <xdr:colOff>38100</xdr:colOff>
      <xdr:row>39</xdr:row>
      <xdr:rowOff>46990</xdr:rowOff>
    </xdr:to>
    <xdr:sp macro="" textlink="">
      <xdr:nvSpPr>
        <xdr:cNvPr id="75" name="楕円 74">
          <a:extLst>
            <a:ext uri="{FF2B5EF4-FFF2-40B4-BE49-F238E27FC236}">
              <a16:creationId xmlns:a16="http://schemas.microsoft.com/office/drawing/2014/main" id="{53F630F3-A31C-49E5-90B2-9AF141B1B369}"/>
            </a:ext>
          </a:extLst>
        </xdr:cNvPr>
        <xdr:cNvSpPr/>
      </xdr:nvSpPr>
      <xdr:spPr>
        <a:xfrm>
          <a:off x="37465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167640</xdr:rowOff>
    </xdr:from>
    <xdr:to>
      <xdr:col>24</xdr:col>
      <xdr:colOff>63500</xdr:colOff>
      <xdr:row>39</xdr:row>
      <xdr:rowOff>19050</xdr:rowOff>
    </xdr:to>
    <xdr:cxnSp macro="">
      <xdr:nvCxnSpPr>
        <xdr:cNvPr id="76" name="直線コネクタ 75">
          <a:extLst>
            <a:ext uri="{FF2B5EF4-FFF2-40B4-BE49-F238E27FC236}">
              <a16:creationId xmlns:a16="http://schemas.microsoft.com/office/drawing/2014/main" id="{3CA089A3-4665-4FB6-AE79-01CD2E8360E1}"/>
            </a:ext>
          </a:extLst>
        </xdr:cNvPr>
        <xdr:cNvCxnSpPr/>
      </xdr:nvCxnSpPr>
      <xdr:spPr>
        <a:xfrm>
          <a:off x="3797300" y="668274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92075</xdr:rowOff>
    </xdr:from>
    <xdr:to>
      <xdr:col>15</xdr:col>
      <xdr:colOff>101600</xdr:colOff>
      <xdr:row>39</xdr:row>
      <xdr:rowOff>22225</xdr:rowOff>
    </xdr:to>
    <xdr:sp macro="" textlink="">
      <xdr:nvSpPr>
        <xdr:cNvPr id="77" name="楕円 76">
          <a:extLst>
            <a:ext uri="{FF2B5EF4-FFF2-40B4-BE49-F238E27FC236}">
              <a16:creationId xmlns:a16="http://schemas.microsoft.com/office/drawing/2014/main" id="{160B2B86-EBCF-43A4-9766-9854161DD743}"/>
            </a:ext>
          </a:extLst>
        </xdr:cNvPr>
        <xdr:cNvSpPr/>
      </xdr:nvSpPr>
      <xdr:spPr>
        <a:xfrm>
          <a:off x="2857500" y="660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142875</xdr:rowOff>
    </xdr:from>
    <xdr:to>
      <xdr:col>19</xdr:col>
      <xdr:colOff>177800</xdr:colOff>
      <xdr:row>38</xdr:row>
      <xdr:rowOff>167640</xdr:rowOff>
    </xdr:to>
    <xdr:cxnSp macro="">
      <xdr:nvCxnSpPr>
        <xdr:cNvPr id="78" name="直線コネクタ 77">
          <a:extLst>
            <a:ext uri="{FF2B5EF4-FFF2-40B4-BE49-F238E27FC236}">
              <a16:creationId xmlns:a16="http://schemas.microsoft.com/office/drawing/2014/main" id="{5718E602-972E-4178-BE66-779D7F8C4E96}"/>
            </a:ext>
          </a:extLst>
        </xdr:cNvPr>
        <xdr:cNvCxnSpPr/>
      </xdr:nvCxnSpPr>
      <xdr:spPr>
        <a:xfrm>
          <a:off x="2908300" y="665797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67310</xdr:rowOff>
    </xdr:from>
    <xdr:to>
      <xdr:col>10</xdr:col>
      <xdr:colOff>165100</xdr:colOff>
      <xdr:row>38</xdr:row>
      <xdr:rowOff>168910</xdr:rowOff>
    </xdr:to>
    <xdr:sp macro="" textlink="">
      <xdr:nvSpPr>
        <xdr:cNvPr id="79" name="楕円 78">
          <a:extLst>
            <a:ext uri="{FF2B5EF4-FFF2-40B4-BE49-F238E27FC236}">
              <a16:creationId xmlns:a16="http://schemas.microsoft.com/office/drawing/2014/main" id="{27BB4013-5A82-4085-8581-914549FE6E7C}"/>
            </a:ext>
          </a:extLst>
        </xdr:cNvPr>
        <xdr:cNvSpPr/>
      </xdr:nvSpPr>
      <xdr:spPr>
        <a:xfrm>
          <a:off x="1968500" y="658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118110</xdr:rowOff>
    </xdr:from>
    <xdr:to>
      <xdr:col>15</xdr:col>
      <xdr:colOff>50800</xdr:colOff>
      <xdr:row>38</xdr:row>
      <xdr:rowOff>142875</xdr:rowOff>
    </xdr:to>
    <xdr:cxnSp macro="">
      <xdr:nvCxnSpPr>
        <xdr:cNvPr id="80" name="直線コネクタ 79">
          <a:extLst>
            <a:ext uri="{FF2B5EF4-FFF2-40B4-BE49-F238E27FC236}">
              <a16:creationId xmlns:a16="http://schemas.microsoft.com/office/drawing/2014/main" id="{11974E9C-F932-4A5B-80D0-947D857DCBB2}"/>
            </a:ext>
          </a:extLst>
        </xdr:cNvPr>
        <xdr:cNvCxnSpPr/>
      </xdr:nvCxnSpPr>
      <xdr:spPr>
        <a:xfrm>
          <a:off x="2019300" y="663321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48260</xdr:rowOff>
    </xdr:from>
    <xdr:to>
      <xdr:col>6</xdr:col>
      <xdr:colOff>38100</xdr:colOff>
      <xdr:row>38</xdr:row>
      <xdr:rowOff>149860</xdr:rowOff>
    </xdr:to>
    <xdr:sp macro="" textlink="">
      <xdr:nvSpPr>
        <xdr:cNvPr id="81" name="楕円 80">
          <a:extLst>
            <a:ext uri="{FF2B5EF4-FFF2-40B4-BE49-F238E27FC236}">
              <a16:creationId xmlns:a16="http://schemas.microsoft.com/office/drawing/2014/main" id="{3C40E90F-2CA0-43E0-927E-9F46735C1DA6}"/>
            </a:ext>
          </a:extLst>
        </xdr:cNvPr>
        <xdr:cNvSpPr/>
      </xdr:nvSpPr>
      <xdr:spPr>
        <a:xfrm>
          <a:off x="1079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99060</xdr:rowOff>
    </xdr:from>
    <xdr:to>
      <xdr:col>10</xdr:col>
      <xdr:colOff>114300</xdr:colOff>
      <xdr:row>38</xdr:row>
      <xdr:rowOff>118110</xdr:rowOff>
    </xdr:to>
    <xdr:cxnSp macro="">
      <xdr:nvCxnSpPr>
        <xdr:cNvPr id="82" name="直線コネクタ 81">
          <a:extLst>
            <a:ext uri="{FF2B5EF4-FFF2-40B4-BE49-F238E27FC236}">
              <a16:creationId xmlns:a16="http://schemas.microsoft.com/office/drawing/2014/main" id="{A485093F-1288-42B8-A8E3-4CC09CAA6C83}"/>
            </a:ext>
          </a:extLst>
        </xdr:cNvPr>
        <xdr:cNvCxnSpPr/>
      </xdr:nvCxnSpPr>
      <xdr:spPr>
        <a:xfrm>
          <a:off x="1130300" y="661416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147337</xdr:rowOff>
    </xdr:from>
    <xdr:ext cx="405111" cy="259045"/>
    <xdr:sp macro="" textlink="">
      <xdr:nvSpPr>
        <xdr:cNvPr id="83" name="n_1aveValue【道路】&#10;有形固定資産減価償却率">
          <a:extLst>
            <a:ext uri="{FF2B5EF4-FFF2-40B4-BE49-F238E27FC236}">
              <a16:creationId xmlns:a16="http://schemas.microsoft.com/office/drawing/2014/main" id="{38AF112A-79B2-4941-92FA-4C343DDF79EE}"/>
            </a:ext>
          </a:extLst>
        </xdr:cNvPr>
        <xdr:cNvSpPr txBox="1"/>
      </xdr:nvSpPr>
      <xdr:spPr>
        <a:xfrm>
          <a:off x="3582044" y="631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111142</xdr:rowOff>
    </xdr:from>
    <xdr:ext cx="405111" cy="259045"/>
    <xdr:sp macro="" textlink="">
      <xdr:nvSpPr>
        <xdr:cNvPr id="84" name="n_2aveValue【道路】&#10;有形固定資産減価償却率">
          <a:extLst>
            <a:ext uri="{FF2B5EF4-FFF2-40B4-BE49-F238E27FC236}">
              <a16:creationId xmlns:a16="http://schemas.microsoft.com/office/drawing/2014/main" id="{8C09B392-9FA8-4576-A994-F3C6FC35BACE}"/>
            </a:ext>
          </a:extLst>
        </xdr:cNvPr>
        <xdr:cNvSpPr txBox="1"/>
      </xdr:nvSpPr>
      <xdr:spPr>
        <a:xfrm>
          <a:off x="2705744"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78757</xdr:rowOff>
    </xdr:from>
    <xdr:ext cx="405111" cy="259045"/>
    <xdr:sp macro="" textlink="">
      <xdr:nvSpPr>
        <xdr:cNvPr id="85" name="n_3aveValue【道路】&#10;有形固定資産減価償却率">
          <a:extLst>
            <a:ext uri="{FF2B5EF4-FFF2-40B4-BE49-F238E27FC236}">
              <a16:creationId xmlns:a16="http://schemas.microsoft.com/office/drawing/2014/main" id="{1E9D4FA8-1D29-4B2E-A86A-FC9A135510D5}"/>
            </a:ext>
          </a:extLst>
        </xdr:cNvPr>
        <xdr:cNvSpPr txBox="1"/>
      </xdr:nvSpPr>
      <xdr:spPr>
        <a:xfrm>
          <a:off x="18167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97807</xdr:rowOff>
    </xdr:from>
    <xdr:ext cx="405111" cy="259045"/>
    <xdr:sp macro="" textlink="">
      <xdr:nvSpPr>
        <xdr:cNvPr id="86" name="n_4aveValue【道路】&#10;有形固定資産減価償却率">
          <a:extLst>
            <a:ext uri="{FF2B5EF4-FFF2-40B4-BE49-F238E27FC236}">
              <a16:creationId xmlns:a16="http://schemas.microsoft.com/office/drawing/2014/main" id="{6972422E-4391-4D3E-9C5A-D8A015E0529E}"/>
            </a:ext>
          </a:extLst>
        </xdr:cNvPr>
        <xdr:cNvSpPr txBox="1"/>
      </xdr:nvSpPr>
      <xdr:spPr>
        <a:xfrm>
          <a:off x="927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38117</xdr:rowOff>
    </xdr:from>
    <xdr:ext cx="405111" cy="259045"/>
    <xdr:sp macro="" textlink="">
      <xdr:nvSpPr>
        <xdr:cNvPr id="87" name="n_1mainValue【道路】&#10;有形固定資産減価償却率">
          <a:extLst>
            <a:ext uri="{FF2B5EF4-FFF2-40B4-BE49-F238E27FC236}">
              <a16:creationId xmlns:a16="http://schemas.microsoft.com/office/drawing/2014/main" id="{A028F58E-679C-4BEB-B4E5-4D4ABD1E06BC}"/>
            </a:ext>
          </a:extLst>
        </xdr:cNvPr>
        <xdr:cNvSpPr txBox="1"/>
      </xdr:nvSpPr>
      <xdr:spPr>
        <a:xfrm>
          <a:off x="35820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13352</xdr:rowOff>
    </xdr:from>
    <xdr:ext cx="405111" cy="259045"/>
    <xdr:sp macro="" textlink="">
      <xdr:nvSpPr>
        <xdr:cNvPr id="88" name="n_2mainValue【道路】&#10;有形固定資産減価償却率">
          <a:extLst>
            <a:ext uri="{FF2B5EF4-FFF2-40B4-BE49-F238E27FC236}">
              <a16:creationId xmlns:a16="http://schemas.microsoft.com/office/drawing/2014/main" id="{1DFEC920-3316-4468-AB36-F879CC0ACA2B}"/>
            </a:ext>
          </a:extLst>
        </xdr:cNvPr>
        <xdr:cNvSpPr txBox="1"/>
      </xdr:nvSpPr>
      <xdr:spPr>
        <a:xfrm>
          <a:off x="2705744" y="669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160037</xdr:rowOff>
    </xdr:from>
    <xdr:ext cx="405111" cy="259045"/>
    <xdr:sp macro="" textlink="">
      <xdr:nvSpPr>
        <xdr:cNvPr id="89" name="n_3mainValue【道路】&#10;有形固定資産減価償却率">
          <a:extLst>
            <a:ext uri="{FF2B5EF4-FFF2-40B4-BE49-F238E27FC236}">
              <a16:creationId xmlns:a16="http://schemas.microsoft.com/office/drawing/2014/main" id="{193D7DF5-B91E-4BCE-AAF1-84B735B66569}"/>
            </a:ext>
          </a:extLst>
        </xdr:cNvPr>
        <xdr:cNvSpPr txBox="1"/>
      </xdr:nvSpPr>
      <xdr:spPr>
        <a:xfrm>
          <a:off x="1816744" y="667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140987</xdr:rowOff>
    </xdr:from>
    <xdr:ext cx="405111" cy="259045"/>
    <xdr:sp macro="" textlink="">
      <xdr:nvSpPr>
        <xdr:cNvPr id="90" name="n_4mainValue【道路】&#10;有形固定資産減価償却率">
          <a:extLst>
            <a:ext uri="{FF2B5EF4-FFF2-40B4-BE49-F238E27FC236}">
              <a16:creationId xmlns:a16="http://schemas.microsoft.com/office/drawing/2014/main" id="{73822E37-844D-4C71-B825-FBC0AA7AF217}"/>
            </a:ext>
          </a:extLst>
        </xdr:cNvPr>
        <xdr:cNvSpPr txBox="1"/>
      </xdr:nvSpPr>
      <xdr:spPr>
        <a:xfrm>
          <a:off x="927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79E1CEED-66B6-41FD-A37C-DC15EF82810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5635A29E-5C78-44CD-8032-A9D6340E37C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B7B99873-3184-4378-82DF-4A0D6EF9DF8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6CF7052A-0912-4285-B714-B8E21918F98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3E68FC9-7741-409A-ACB4-EDF451A7C56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B845FC8F-CC34-4767-BBA9-ACF2B127BF8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2148654-1611-46B1-9C38-3B0D20C3872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B9629763-148F-4F7E-A615-BBE5D92118A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D898ECE8-C591-45DA-BBD0-F3582CB0AE44}"/>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EE0E82AF-ADB2-4688-A8DD-3B1581DBF85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28995634-8ED8-4550-A5B5-768E87E6B5EE}"/>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465B2124-A741-459F-B768-5624632D8CAC}"/>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C4A074C1-4F35-434C-AFB3-0EE6650BB439}"/>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819DE3E2-E725-4EF3-8B49-09F94C9EC4AC}"/>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366728D4-81F9-43F3-BFDD-7DB33D57937B}"/>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F65E0C79-1D65-434B-9AC2-7C5DBF6856FE}"/>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3EF2DA97-E884-43C9-ADCA-147EFE3E0406}"/>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41D74F2B-7B3F-4950-84C4-2AD8273BDD85}"/>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B74718A5-4DF6-4804-91E5-2E25E4018938}"/>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0A7C1D37-E873-40B0-B631-2946F04A3C3B}"/>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E53FA103-AD53-43CC-B410-5146465B4DD9}"/>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EAB5D6C8-7CE7-4953-A33C-F930674E6E6E}"/>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76A08256-964E-4B66-AE35-46B7BC24426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DEE3B5D6-A547-49E9-A93E-0294C7F2CFF6}"/>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59FF12DD-6EF6-47A1-9FEA-C476C7C74C8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82993</xdr:rowOff>
    </xdr:from>
    <xdr:to>
      <xdr:col>54</xdr:col>
      <xdr:colOff>189865</xdr:colOff>
      <xdr:row>41</xdr:row>
      <xdr:rowOff>61831</xdr:rowOff>
    </xdr:to>
    <xdr:cxnSp macro="">
      <xdr:nvCxnSpPr>
        <xdr:cNvPr id="116" name="直線コネクタ 115">
          <a:extLst>
            <a:ext uri="{FF2B5EF4-FFF2-40B4-BE49-F238E27FC236}">
              <a16:creationId xmlns:a16="http://schemas.microsoft.com/office/drawing/2014/main" id="{A257CCDD-C435-4DA1-A02B-D2F5982B73DE}"/>
            </a:ext>
          </a:extLst>
        </xdr:cNvPr>
        <xdr:cNvCxnSpPr/>
      </xdr:nvCxnSpPr>
      <xdr:spPr>
        <a:xfrm flipV="1">
          <a:off x="10476865" y="5569393"/>
          <a:ext cx="0" cy="1521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65658</xdr:rowOff>
    </xdr:from>
    <xdr:ext cx="469744" cy="259045"/>
    <xdr:sp macro="" textlink="">
      <xdr:nvSpPr>
        <xdr:cNvPr id="117" name="【道路】&#10;一人当たり延長最小値テキスト">
          <a:extLst>
            <a:ext uri="{FF2B5EF4-FFF2-40B4-BE49-F238E27FC236}">
              <a16:creationId xmlns:a16="http://schemas.microsoft.com/office/drawing/2014/main" id="{7BFCD3E7-1FF7-437B-A01F-49787D3A688D}"/>
            </a:ext>
          </a:extLst>
        </xdr:cNvPr>
        <xdr:cNvSpPr txBox="1"/>
      </xdr:nvSpPr>
      <xdr:spPr>
        <a:xfrm>
          <a:off x="10515600" y="7095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61831</xdr:rowOff>
    </xdr:from>
    <xdr:to>
      <xdr:col>55</xdr:col>
      <xdr:colOff>88900</xdr:colOff>
      <xdr:row>41</xdr:row>
      <xdr:rowOff>61831</xdr:rowOff>
    </xdr:to>
    <xdr:cxnSp macro="">
      <xdr:nvCxnSpPr>
        <xdr:cNvPr id="118" name="直線コネクタ 117">
          <a:extLst>
            <a:ext uri="{FF2B5EF4-FFF2-40B4-BE49-F238E27FC236}">
              <a16:creationId xmlns:a16="http://schemas.microsoft.com/office/drawing/2014/main" id="{52BE3644-C7A9-42A7-B276-898511D18D39}"/>
            </a:ext>
          </a:extLst>
        </xdr:cNvPr>
        <xdr:cNvCxnSpPr/>
      </xdr:nvCxnSpPr>
      <xdr:spPr>
        <a:xfrm>
          <a:off x="10388600" y="70912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29670</xdr:rowOff>
    </xdr:from>
    <xdr:ext cx="534377" cy="259045"/>
    <xdr:sp macro="" textlink="">
      <xdr:nvSpPr>
        <xdr:cNvPr id="119" name="【道路】&#10;一人当たり延長最大値テキスト">
          <a:extLst>
            <a:ext uri="{FF2B5EF4-FFF2-40B4-BE49-F238E27FC236}">
              <a16:creationId xmlns:a16="http://schemas.microsoft.com/office/drawing/2014/main" id="{E2968357-1577-4692-8328-0D6ACE443A3A}"/>
            </a:ext>
          </a:extLst>
        </xdr:cNvPr>
        <xdr:cNvSpPr txBox="1"/>
      </xdr:nvSpPr>
      <xdr:spPr>
        <a:xfrm>
          <a:off x="10515600" y="534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82993</xdr:rowOff>
    </xdr:from>
    <xdr:to>
      <xdr:col>55</xdr:col>
      <xdr:colOff>88900</xdr:colOff>
      <xdr:row>32</xdr:row>
      <xdr:rowOff>82993</xdr:rowOff>
    </xdr:to>
    <xdr:cxnSp macro="">
      <xdr:nvCxnSpPr>
        <xdr:cNvPr id="120" name="直線コネクタ 119">
          <a:extLst>
            <a:ext uri="{FF2B5EF4-FFF2-40B4-BE49-F238E27FC236}">
              <a16:creationId xmlns:a16="http://schemas.microsoft.com/office/drawing/2014/main" id="{380C8B56-9D75-4F6D-BDEE-43FF76D3CABE}"/>
            </a:ext>
          </a:extLst>
        </xdr:cNvPr>
        <xdr:cNvCxnSpPr/>
      </xdr:nvCxnSpPr>
      <xdr:spPr>
        <a:xfrm>
          <a:off x="10388600" y="5569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79004</xdr:rowOff>
    </xdr:from>
    <xdr:ext cx="534377" cy="259045"/>
    <xdr:sp macro="" textlink="">
      <xdr:nvSpPr>
        <xdr:cNvPr id="121" name="【道路】&#10;一人当たり延長平均値テキスト">
          <a:extLst>
            <a:ext uri="{FF2B5EF4-FFF2-40B4-BE49-F238E27FC236}">
              <a16:creationId xmlns:a16="http://schemas.microsoft.com/office/drawing/2014/main" id="{9FBDC91B-3F20-4993-AE29-F31816637C74}"/>
            </a:ext>
          </a:extLst>
        </xdr:cNvPr>
        <xdr:cNvSpPr txBox="1"/>
      </xdr:nvSpPr>
      <xdr:spPr>
        <a:xfrm>
          <a:off x="10515600" y="64226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100577</xdr:rowOff>
    </xdr:from>
    <xdr:to>
      <xdr:col>55</xdr:col>
      <xdr:colOff>50800</xdr:colOff>
      <xdr:row>38</xdr:row>
      <xdr:rowOff>30727</xdr:rowOff>
    </xdr:to>
    <xdr:sp macro="" textlink="">
      <xdr:nvSpPr>
        <xdr:cNvPr id="122" name="フローチャート: 判断 121">
          <a:extLst>
            <a:ext uri="{FF2B5EF4-FFF2-40B4-BE49-F238E27FC236}">
              <a16:creationId xmlns:a16="http://schemas.microsoft.com/office/drawing/2014/main" id="{D9715050-3871-4214-BB7D-E8F02963962C}"/>
            </a:ext>
          </a:extLst>
        </xdr:cNvPr>
        <xdr:cNvSpPr/>
      </xdr:nvSpPr>
      <xdr:spPr>
        <a:xfrm>
          <a:off x="10426700" y="6444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102993</xdr:rowOff>
    </xdr:from>
    <xdr:to>
      <xdr:col>50</xdr:col>
      <xdr:colOff>165100</xdr:colOff>
      <xdr:row>38</xdr:row>
      <xdr:rowOff>33144</xdr:rowOff>
    </xdr:to>
    <xdr:sp macro="" textlink="">
      <xdr:nvSpPr>
        <xdr:cNvPr id="123" name="フローチャート: 判断 122">
          <a:extLst>
            <a:ext uri="{FF2B5EF4-FFF2-40B4-BE49-F238E27FC236}">
              <a16:creationId xmlns:a16="http://schemas.microsoft.com/office/drawing/2014/main" id="{577CC45C-2F29-48E9-9494-DAE1071F3756}"/>
            </a:ext>
          </a:extLst>
        </xdr:cNvPr>
        <xdr:cNvSpPr/>
      </xdr:nvSpPr>
      <xdr:spPr>
        <a:xfrm>
          <a:off x="9588500" y="64466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128172</xdr:rowOff>
    </xdr:from>
    <xdr:to>
      <xdr:col>46</xdr:col>
      <xdr:colOff>38100</xdr:colOff>
      <xdr:row>38</xdr:row>
      <xdr:rowOff>58322</xdr:rowOff>
    </xdr:to>
    <xdr:sp macro="" textlink="">
      <xdr:nvSpPr>
        <xdr:cNvPr id="124" name="フローチャート: 判断 123">
          <a:extLst>
            <a:ext uri="{FF2B5EF4-FFF2-40B4-BE49-F238E27FC236}">
              <a16:creationId xmlns:a16="http://schemas.microsoft.com/office/drawing/2014/main" id="{541574FB-13FB-4964-81CC-BE2330A1FF9A}"/>
            </a:ext>
          </a:extLst>
        </xdr:cNvPr>
        <xdr:cNvSpPr/>
      </xdr:nvSpPr>
      <xdr:spPr>
        <a:xfrm>
          <a:off x="8699500" y="6471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149432</xdr:rowOff>
    </xdr:from>
    <xdr:to>
      <xdr:col>41</xdr:col>
      <xdr:colOff>101600</xdr:colOff>
      <xdr:row>38</xdr:row>
      <xdr:rowOff>79582</xdr:rowOff>
    </xdr:to>
    <xdr:sp macro="" textlink="">
      <xdr:nvSpPr>
        <xdr:cNvPr id="125" name="フローチャート: 判断 124">
          <a:extLst>
            <a:ext uri="{FF2B5EF4-FFF2-40B4-BE49-F238E27FC236}">
              <a16:creationId xmlns:a16="http://schemas.microsoft.com/office/drawing/2014/main" id="{EE601C17-727A-4739-8CD4-2C480DF6887F}"/>
            </a:ext>
          </a:extLst>
        </xdr:cNvPr>
        <xdr:cNvSpPr/>
      </xdr:nvSpPr>
      <xdr:spPr>
        <a:xfrm>
          <a:off x="7810500" y="6493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104398</xdr:rowOff>
    </xdr:from>
    <xdr:to>
      <xdr:col>36</xdr:col>
      <xdr:colOff>165100</xdr:colOff>
      <xdr:row>39</xdr:row>
      <xdr:rowOff>34548</xdr:rowOff>
    </xdr:to>
    <xdr:sp macro="" textlink="">
      <xdr:nvSpPr>
        <xdr:cNvPr id="126" name="フローチャート: 判断 125">
          <a:extLst>
            <a:ext uri="{FF2B5EF4-FFF2-40B4-BE49-F238E27FC236}">
              <a16:creationId xmlns:a16="http://schemas.microsoft.com/office/drawing/2014/main" id="{90DE41C3-3AF5-4100-BF39-1109D1BE5C25}"/>
            </a:ext>
          </a:extLst>
        </xdr:cNvPr>
        <xdr:cNvSpPr/>
      </xdr:nvSpPr>
      <xdr:spPr>
        <a:xfrm>
          <a:off x="6921500" y="6619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11E3A10-8DB9-465E-A586-F55FCB0864B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749650F-7C06-4471-B41A-4942E70F082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1A8B58BA-F452-4D66-A914-6BB5BC29A6D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FE92B486-791F-4AD1-BEED-CF4EEB19061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2AC71CC-A16D-48C4-9FD9-979DFFB443A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134214</xdr:rowOff>
    </xdr:from>
    <xdr:to>
      <xdr:col>55</xdr:col>
      <xdr:colOff>50800</xdr:colOff>
      <xdr:row>33</xdr:row>
      <xdr:rowOff>64364</xdr:rowOff>
    </xdr:to>
    <xdr:sp macro="" textlink="">
      <xdr:nvSpPr>
        <xdr:cNvPr id="132" name="楕円 131">
          <a:extLst>
            <a:ext uri="{FF2B5EF4-FFF2-40B4-BE49-F238E27FC236}">
              <a16:creationId xmlns:a16="http://schemas.microsoft.com/office/drawing/2014/main" id="{C99934BF-DB4C-427F-9C08-B299F63C9B7F}"/>
            </a:ext>
          </a:extLst>
        </xdr:cNvPr>
        <xdr:cNvSpPr/>
      </xdr:nvSpPr>
      <xdr:spPr>
        <a:xfrm>
          <a:off x="10426700" y="5620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32</xdr:row>
      <xdr:rowOff>49141</xdr:rowOff>
    </xdr:from>
    <xdr:ext cx="534377" cy="259045"/>
    <xdr:sp macro="" textlink="">
      <xdr:nvSpPr>
        <xdr:cNvPr id="133" name="【道路】&#10;一人当たり延長該当値テキスト">
          <a:extLst>
            <a:ext uri="{FF2B5EF4-FFF2-40B4-BE49-F238E27FC236}">
              <a16:creationId xmlns:a16="http://schemas.microsoft.com/office/drawing/2014/main" id="{407C43E8-F1FE-4B00-BB5B-105E4C0BF9CC}"/>
            </a:ext>
          </a:extLst>
        </xdr:cNvPr>
        <xdr:cNvSpPr txBox="1"/>
      </xdr:nvSpPr>
      <xdr:spPr>
        <a:xfrm>
          <a:off x="10515600" y="5535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46627</xdr:rowOff>
    </xdr:from>
    <xdr:to>
      <xdr:col>50</xdr:col>
      <xdr:colOff>165100</xdr:colOff>
      <xdr:row>33</xdr:row>
      <xdr:rowOff>148227</xdr:rowOff>
    </xdr:to>
    <xdr:sp macro="" textlink="">
      <xdr:nvSpPr>
        <xdr:cNvPr id="134" name="楕円 133">
          <a:extLst>
            <a:ext uri="{FF2B5EF4-FFF2-40B4-BE49-F238E27FC236}">
              <a16:creationId xmlns:a16="http://schemas.microsoft.com/office/drawing/2014/main" id="{481FD76C-CE0B-4230-9B64-BCA82CE7E104}"/>
            </a:ext>
          </a:extLst>
        </xdr:cNvPr>
        <xdr:cNvSpPr/>
      </xdr:nvSpPr>
      <xdr:spPr>
        <a:xfrm>
          <a:off x="9588500" y="5704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33</xdr:row>
      <xdr:rowOff>13564</xdr:rowOff>
    </xdr:from>
    <xdr:to>
      <xdr:col>55</xdr:col>
      <xdr:colOff>0</xdr:colOff>
      <xdr:row>33</xdr:row>
      <xdr:rowOff>97427</xdr:rowOff>
    </xdr:to>
    <xdr:cxnSp macro="">
      <xdr:nvCxnSpPr>
        <xdr:cNvPr id="135" name="直線コネクタ 134">
          <a:extLst>
            <a:ext uri="{FF2B5EF4-FFF2-40B4-BE49-F238E27FC236}">
              <a16:creationId xmlns:a16="http://schemas.microsoft.com/office/drawing/2014/main" id="{4F25D0B2-F4ED-47DE-ADED-CC5B4C02E1CA}"/>
            </a:ext>
          </a:extLst>
        </xdr:cNvPr>
        <xdr:cNvCxnSpPr/>
      </xdr:nvCxnSpPr>
      <xdr:spPr>
        <a:xfrm flipV="1">
          <a:off x="9639300" y="5671414"/>
          <a:ext cx="838200" cy="83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33</xdr:row>
      <xdr:rowOff>71969</xdr:rowOff>
    </xdr:from>
    <xdr:to>
      <xdr:col>46</xdr:col>
      <xdr:colOff>38100</xdr:colOff>
      <xdr:row>34</xdr:row>
      <xdr:rowOff>2119</xdr:rowOff>
    </xdr:to>
    <xdr:sp macro="" textlink="">
      <xdr:nvSpPr>
        <xdr:cNvPr id="136" name="楕円 135">
          <a:extLst>
            <a:ext uri="{FF2B5EF4-FFF2-40B4-BE49-F238E27FC236}">
              <a16:creationId xmlns:a16="http://schemas.microsoft.com/office/drawing/2014/main" id="{24434911-F4C8-4A69-BFB0-DA7D7D5CA33F}"/>
            </a:ext>
          </a:extLst>
        </xdr:cNvPr>
        <xdr:cNvSpPr/>
      </xdr:nvSpPr>
      <xdr:spPr>
        <a:xfrm>
          <a:off x="8699500" y="572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97427</xdr:rowOff>
    </xdr:from>
    <xdr:to>
      <xdr:col>50</xdr:col>
      <xdr:colOff>114300</xdr:colOff>
      <xdr:row>33</xdr:row>
      <xdr:rowOff>122769</xdr:rowOff>
    </xdr:to>
    <xdr:cxnSp macro="">
      <xdr:nvCxnSpPr>
        <xdr:cNvPr id="137" name="直線コネクタ 136">
          <a:extLst>
            <a:ext uri="{FF2B5EF4-FFF2-40B4-BE49-F238E27FC236}">
              <a16:creationId xmlns:a16="http://schemas.microsoft.com/office/drawing/2014/main" id="{DCD52AE1-ED66-46AF-8F6E-3C5E8CAB6F38}"/>
            </a:ext>
          </a:extLst>
        </xdr:cNvPr>
        <xdr:cNvCxnSpPr/>
      </xdr:nvCxnSpPr>
      <xdr:spPr>
        <a:xfrm flipV="1">
          <a:off x="8750300" y="5755277"/>
          <a:ext cx="889000" cy="25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96396</xdr:rowOff>
    </xdr:from>
    <xdr:to>
      <xdr:col>41</xdr:col>
      <xdr:colOff>101600</xdr:colOff>
      <xdr:row>34</xdr:row>
      <xdr:rowOff>26546</xdr:rowOff>
    </xdr:to>
    <xdr:sp macro="" textlink="">
      <xdr:nvSpPr>
        <xdr:cNvPr id="138" name="楕円 137">
          <a:extLst>
            <a:ext uri="{FF2B5EF4-FFF2-40B4-BE49-F238E27FC236}">
              <a16:creationId xmlns:a16="http://schemas.microsoft.com/office/drawing/2014/main" id="{0248E940-3B83-406E-8430-9B9674DAB154}"/>
            </a:ext>
          </a:extLst>
        </xdr:cNvPr>
        <xdr:cNvSpPr/>
      </xdr:nvSpPr>
      <xdr:spPr>
        <a:xfrm>
          <a:off x="7810500" y="575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33</xdr:row>
      <xdr:rowOff>122769</xdr:rowOff>
    </xdr:from>
    <xdr:to>
      <xdr:col>45</xdr:col>
      <xdr:colOff>177800</xdr:colOff>
      <xdr:row>33</xdr:row>
      <xdr:rowOff>147196</xdr:rowOff>
    </xdr:to>
    <xdr:cxnSp macro="">
      <xdr:nvCxnSpPr>
        <xdr:cNvPr id="139" name="直線コネクタ 138">
          <a:extLst>
            <a:ext uri="{FF2B5EF4-FFF2-40B4-BE49-F238E27FC236}">
              <a16:creationId xmlns:a16="http://schemas.microsoft.com/office/drawing/2014/main" id="{7AECF69E-C392-44CF-BAAE-233447533192}"/>
            </a:ext>
          </a:extLst>
        </xdr:cNvPr>
        <xdr:cNvCxnSpPr/>
      </xdr:nvCxnSpPr>
      <xdr:spPr>
        <a:xfrm flipV="1">
          <a:off x="7861300" y="5780619"/>
          <a:ext cx="889000" cy="24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33</xdr:row>
      <xdr:rowOff>121608</xdr:rowOff>
    </xdr:from>
    <xdr:to>
      <xdr:col>36</xdr:col>
      <xdr:colOff>165100</xdr:colOff>
      <xdr:row>34</xdr:row>
      <xdr:rowOff>51758</xdr:rowOff>
    </xdr:to>
    <xdr:sp macro="" textlink="">
      <xdr:nvSpPr>
        <xdr:cNvPr id="140" name="楕円 139">
          <a:extLst>
            <a:ext uri="{FF2B5EF4-FFF2-40B4-BE49-F238E27FC236}">
              <a16:creationId xmlns:a16="http://schemas.microsoft.com/office/drawing/2014/main" id="{69B73496-7F97-473C-9482-2C312D2129E4}"/>
            </a:ext>
          </a:extLst>
        </xdr:cNvPr>
        <xdr:cNvSpPr/>
      </xdr:nvSpPr>
      <xdr:spPr>
        <a:xfrm>
          <a:off x="6921500" y="5779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33</xdr:row>
      <xdr:rowOff>147196</xdr:rowOff>
    </xdr:from>
    <xdr:to>
      <xdr:col>41</xdr:col>
      <xdr:colOff>50800</xdr:colOff>
      <xdr:row>34</xdr:row>
      <xdr:rowOff>958</xdr:rowOff>
    </xdr:to>
    <xdr:cxnSp macro="">
      <xdr:nvCxnSpPr>
        <xdr:cNvPr id="141" name="直線コネクタ 140">
          <a:extLst>
            <a:ext uri="{FF2B5EF4-FFF2-40B4-BE49-F238E27FC236}">
              <a16:creationId xmlns:a16="http://schemas.microsoft.com/office/drawing/2014/main" id="{D5BB73DE-7D3E-4FC2-AB3D-1CAB44E4E480}"/>
            </a:ext>
          </a:extLst>
        </xdr:cNvPr>
        <xdr:cNvCxnSpPr/>
      </xdr:nvCxnSpPr>
      <xdr:spPr>
        <a:xfrm flipV="1">
          <a:off x="6972300" y="5805046"/>
          <a:ext cx="889000" cy="25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24271</xdr:rowOff>
    </xdr:from>
    <xdr:ext cx="534377" cy="259045"/>
    <xdr:sp macro="" textlink="">
      <xdr:nvSpPr>
        <xdr:cNvPr id="142" name="n_1aveValue【道路】&#10;一人当たり延長">
          <a:extLst>
            <a:ext uri="{FF2B5EF4-FFF2-40B4-BE49-F238E27FC236}">
              <a16:creationId xmlns:a16="http://schemas.microsoft.com/office/drawing/2014/main" id="{CEBA0921-134E-4604-9BC0-D326719D8961}"/>
            </a:ext>
          </a:extLst>
        </xdr:cNvPr>
        <xdr:cNvSpPr txBox="1"/>
      </xdr:nvSpPr>
      <xdr:spPr>
        <a:xfrm>
          <a:off x="9359411" y="653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49449</xdr:rowOff>
    </xdr:from>
    <xdr:ext cx="534377" cy="259045"/>
    <xdr:sp macro="" textlink="">
      <xdr:nvSpPr>
        <xdr:cNvPr id="143" name="n_2aveValue【道路】&#10;一人当たり延長">
          <a:extLst>
            <a:ext uri="{FF2B5EF4-FFF2-40B4-BE49-F238E27FC236}">
              <a16:creationId xmlns:a16="http://schemas.microsoft.com/office/drawing/2014/main" id="{9DC6B977-2D10-424E-9759-DED50CC4D75B}"/>
            </a:ext>
          </a:extLst>
        </xdr:cNvPr>
        <xdr:cNvSpPr txBox="1"/>
      </xdr:nvSpPr>
      <xdr:spPr>
        <a:xfrm>
          <a:off x="8483111" y="6564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70709</xdr:rowOff>
    </xdr:from>
    <xdr:ext cx="534377" cy="259045"/>
    <xdr:sp macro="" textlink="">
      <xdr:nvSpPr>
        <xdr:cNvPr id="144" name="n_3aveValue【道路】&#10;一人当たり延長">
          <a:extLst>
            <a:ext uri="{FF2B5EF4-FFF2-40B4-BE49-F238E27FC236}">
              <a16:creationId xmlns:a16="http://schemas.microsoft.com/office/drawing/2014/main" id="{90B8CC94-8A8F-45EE-AC52-471E760D1701}"/>
            </a:ext>
          </a:extLst>
        </xdr:cNvPr>
        <xdr:cNvSpPr txBox="1"/>
      </xdr:nvSpPr>
      <xdr:spPr>
        <a:xfrm>
          <a:off x="7594111" y="6585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25675</xdr:rowOff>
    </xdr:from>
    <xdr:ext cx="534377" cy="259045"/>
    <xdr:sp macro="" textlink="">
      <xdr:nvSpPr>
        <xdr:cNvPr id="145" name="n_4aveValue【道路】&#10;一人当たり延長">
          <a:extLst>
            <a:ext uri="{FF2B5EF4-FFF2-40B4-BE49-F238E27FC236}">
              <a16:creationId xmlns:a16="http://schemas.microsoft.com/office/drawing/2014/main" id="{FF0BE9A7-061B-4C6A-8BC6-71F96F48ADAA}"/>
            </a:ext>
          </a:extLst>
        </xdr:cNvPr>
        <xdr:cNvSpPr txBox="1"/>
      </xdr:nvSpPr>
      <xdr:spPr>
        <a:xfrm>
          <a:off x="6705111" y="6712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31</xdr:row>
      <xdr:rowOff>164754</xdr:rowOff>
    </xdr:from>
    <xdr:ext cx="534377" cy="259045"/>
    <xdr:sp macro="" textlink="">
      <xdr:nvSpPr>
        <xdr:cNvPr id="146" name="n_1mainValue【道路】&#10;一人当たり延長">
          <a:extLst>
            <a:ext uri="{FF2B5EF4-FFF2-40B4-BE49-F238E27FC236}">
              <a16:creationId xmlns:a16="http://schemas.microsoft.com/office/drawing/2014/main" id="{518E2077-FB8E-423D-8B20-E66BB3C6A405}"/>
            </a:ext>
          </a:extLst>
        </xdr:cNvPr>
        <xdr:cNvSpPr txBox="1"/>
      </xdr:nvSpPr>
      <xdr:spPr>
        <a:xfrm>
          <a:off x="9359411" y="5479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32</xdr:row>
      <xdr:rowOff>18646</xdr:rowOff>
    </xdr:from>
    <xdr:ext cx="534377" cy="259045"/>
    <xdr:sp macro="" textlink="">
      <xdr:nvSpPr>
        <xdr:cNvPr id="147" name="n_2mainValue【道路】&#10;一人当たり延長">
          <a:extLst>
            <a:ext uri="{FF2B5EF4-FFF2-40B4-BE49-F238E27FC236}">
              <a16:creationId xmlns:a16="http://schemas.microsoft.com/office/drawing/2014/main" id="{C5399D98-0F81-4469-ABFA-622190D7CCC6}"/>
            </a:ext>
          </a:extLst>
        </xdr:cNvPr>
        <xdr:cNvSpPr txBox="1"/>
      </xdr:nvSpPr>
      <xdr:spPr>
        <a:xfrm>
          <a:off x="8483111" y="5505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32</xdr:row>
      <xdr:rowOff>43073</xdr:rowOff>
    </xdr:from>
    <xdr:ext cx="534377" cy="259045"/>
    <xdr:sp macro="" textlink="">
      <xdr:nvSpPr>
        <xdr:cNvPr id="148" name="n_3mainValue【道路】&#10;一人当たり延長">
          <a:extLst>
            <a:ext uri="{FF2B5EF4-FFF2-40B4-BE49-F238E27FC236}">
              <a16:creationId xmlns:a16="http://schemas.microsoft.com/office/drawing/2014/main" id="{71D24749-F8EB-47A8-813D-0B05039C00E8}"/>
            </a:ext>
          </a:extLst>
        </xdr:cNvPr>
        <xdr:cNvSpPr txBox="1"/>
      </xdr:nvSpPr>
      <xdr:spPr>
        <a:xfrm>
          <a:off x="7594111" y="5529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32</xdr:row>
      <xdr:rowOff>68285</xdr:rowOff>
    </xdr:from>
    <xdr:ext cx="534377" cy="259045"/>
    <xdr:sp macro="" textlink="">
      <xdr:nvSpPr>
        <xdr:cNvPr id="149" name="n_4mainValue【道路】&#10;一人当たり延長">
          <a:extLst>
            <a:ext uri="{FF2B5EF4-FFF2-40B4-BE49-F238E27FC236}">
              <a16:creationId xmlns:a16="http://schemas.microsoft.com/office/drawing/2014/main" id="{2DC960B7-B103-44DD-B409-70C28C402DD5}"/>
            </a:ext>
          </a:extLst>
        </xdr:cNvPr>
        <xdr:cNvSpPr txBox="1"/>
      </xdr:nvSpPr>
      <xdr:spPr>
        <a:xfrm>
          <a:off x="6705111" y="5554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33688FD9-D642-47EC-A17C-FD489B70F89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489F7738-F3CF-4C8C-9B9C-3C61B3CFE67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CE8FCCB6-0823-46A6-8AFA-A1CAD80320A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8184D5C8-C7D0-4AB1-907B-62322B1622C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6D4B3EA-65F0-486F-B617-0216248F600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A30F35A5-C233-4104-B433-0C9CD810A95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D14672F9-1B45-4651-A7CB-9A7EC59DDDF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CB9956EB-8653-4B30-AAB8-56E7A7309F8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58C8EFBD-D470-49D5-98A1-30084E6BAF7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486F5AD7-7299-4DB4-9D8D-0EF8B70449F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FAD9B5FA-67F4-4483-AF7C-7320590C18D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id="{EC3C0A71-89BB-4382-91A3-B6F36CF54436}"/>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2" name="テキスト ボックス 161">
          <a:extLst>
            <a:ext uri="{FF2B5EF4-FFF2-40B4-BE49-F238E27FC236}">
              <a16:creationId xmlns:a16="http://schemas.microsoft.com/office/drawing/2014/main" id="{2446C811-29F0-473E-9C05-6578AA003D8E}"/>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id="{26DEB6D4-DAC8-417F-8478-5C119A8FFD37}"/>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4" name="テキスト ボックス 163">
          <a:extLst>
            <a:ext uri="{FF2B5EF4-FFF2-40B4-BE49-F238E27FC236}">
              <a16:creationId xmlns:a16="http://schemas.microsoft.com/office/drawing/2014/main" id="{0F48CBF4-8C19-4FD3-B297-3262EEE69959}"/>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id="{56006702-76D8-4A9E-B5EF-7F61FA2D60E1}"/>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a:extLst>
            <a:ext uri="{FF2B5EF4-FFF2-40B4-BE49-F238E27FC236}">
              <a16:creationId xmlns:a16="http://schemas.microsoft.com/office/drawing/2014/main" id="{6C18FCEF-11E8-4F34-BA14-253BB79C223A}"/>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id="{B9FC7CDD-D28A-4D18-8B8A-F8FFD0B05B08}"/>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8" name="テキスト ボックス 167">
          <a:extLst>
            <a:ext uri="{FF2B5EF4-FFF2-40B4-BE49-F238E27FC236}">
              <a16:creationId xmlns:a16="http://schemas.microsoft.com/office/drawing/2014/main" id="{3968B2A2-E561-4D45-B23A-EC715D4E1C02}"/>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id="{B623C175-19A7-404A-AE8E-AA4CECC1109A}"/>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0" name="テキスト ボックス 169">
          <a:extLst>
            <a:ext uri="{FF2B5EF4-FFF2-40B4-BE49-F238E27FC236}">
              <a16:creationId xmlns:a16="http://schemas.microsoft.com/office/drawing/2014/main" id="{DF90BC7D-4A1E-482A-BFC1-5F073908515F}"/>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17619160-9B54-4954-9DAC-D91852F7B36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2" name="テキスト ボックス 171">
          <a:extLst>
            <a:ext uri="{FF2B5EF4-FFF2-40B4-BE49-F238E27FC236}">
              <a16:creationId xmlns:a16="http://schemas.microsoft.com/office/drawing/2014/main" id="{28EAFE27-7FD0-4372-9FC9-3B33DC29FCE1}"/>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a:extLst>
            <a:ext uri="{FF2B5EF4-FFF2-40B4-BE49-F238E27FC236}">
              <a16:creationId xmlns:a16="http://schemas.microsoft.com/office/drawing/2014/main" id="{51D21F09-EB0B-4B17-9D24-BDA508E488A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169545</xdr:rowOff>
    </xdr:from>
    <xdr:to>
      <xdr:col>24</xdr:col>
      <xdr:colOff>62865</xdr:colOff>
      <xdr:row>63</xdr:row>
      <xdr:rowOff>15240</xdr:rowOff>
    </xdr:to>
    <xdr:cxnSp macro="">
      <xdr:nvCxnSpPr>
        <xdr:cNvPr id="174" name="直線コネクタ 173">
          <a:extLst>
            <a:ext uri="{FF2B5EF4-FFF2-40B4-BE49-F238E27FC236}">
              <a16:creationId xmlns:a16="http://schemas.microsoft.com/office/drawing/2014/main" id="{BF996F68-613F-464B-B4B4-3030E904EAD4}"/>
            </a:ext>
          </a:extLst>
        </xdr:cNvPr>
        <xdr:cNvCxnSpPr/>
      </xdr:nvCxnSpPr>
      <xdr:spPr>
        <a:xfrm flipV="1">
          <a:off x="4634865" y="9599295"/>
          <a:ext cx="0" cy="1217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19067</xdr:rowOff>
    </xdr:from>
    <xdr:ext cx="405111" cy="259045"/>
    <xdr:sp macro="" textlink="">
      <xdr:nvSpPr>
        <xdr:cNvPr id="175" name="【橋りょう・トンネル】&#10;有形固定資産減価償却率最小値テキスト">
          <a:extLst>
            <a:ext uri="{FF2B5EF4-FFF2-40B4-BE49-F238E27FC236}">
              <a16:creationId xmlns:a16="http://schemas.microsoft.com/office/drawing/2014/main" id="{2A0C6399-C909-4F2E-B81C-0ED7362FCE89}"/>
            </a:ext>
          </a:extLst>
        </xdr:cNvPr>
        <xdr:cNvSpPr txBox="1"/>
      </xdr:nvSpPr>
      <xdr:spPr>
        <a:xfrm>
          <a:off x="4673600"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15240</xdr:rowOff>
    </xdr:from>
    <xdr:to>
      <xdr:col>24</xdr:col>
      <xdr:colOff>152400</xdr:colOff>
      <xdr:row>63</xdr:row>
      <xdr:rowOff>15240</xdr:rowOff>
    </xdr:to>
    <xdr:cxnSp macro="">
      <xdr:nvCxnSpPr>
        <xdr:cNvPr id="176" name="直線コネクタ 175">
          <a:extLst>
            <a:ext uri="{FF2B5EF4-FFF2-40B4-BE49-F238E27FC236}">
              <a16:creationId xmlns:a16="http://schemas.microsoft.com/office/drawing/2014/main" id="{EEF02EFF-8ED9-400D-B804-74581AB03EB9}"/>
            </a:ext>
          </a:extLst>
        </xdr:cNvPr>
        <xdr:cNvCxnSpPr/>
      </xdr:nvCxnSpPr>
      <xdr:spPr>
        <a:xfrm>
          <a:off x="4546600" y="10816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116222</xdr:rowOff>
    </xdr:from>
    <xdr:ext cx="405111" cy="259045"/>
    <xdr:sp macro="" textlink="">
      <xdr:nvSpPr>
        <xdr:cNvPr id="177" name="【橋りょう・トンネル】&#10;有形固定資産減価償却率最大値テキスト">
          <a:extLst>
            <a:ext uri="{FF2B5EF4-FFF2-40B4-BE49-F238E27FC236}">
              <a16:creationId xmlns:a16="http://schemas.microsoft.com/office/drawing/2014/main" id="{EDF3BEE9-526E-4501-AF33-69286ACD0729}"/>
            </a:ext>
          </a:extLst>
        </xdr:cNvPr>
        <xdr:cNvSpPr txBox="1"/>
      </xdr:nvSpPr>
      <xdr:spPr>
        <a:xfrm>
          <a:off x="4673600" y="937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169545</xdr:rowOff>
    </xdr:from>
    <xdr:to>
      <xdr:col>24</xdr:col>
      <xdr:colOff>152400</xdr:colOff>
      <xdr:row>55</xdr:row>
      <xdr:rowOff>169545</xdr:rowOff>
    </xdr:to>
    <xdr:cxnSp macro="">
      <xdr:nvCxnSpPr>
        <xdr:cNvPr id="178" name="直線コネクタ 177">
          <a:extLst>
            <a:ext uri="{FF2B5EF4-FFF2-40B4-BE49-F238E27FC236}">
              <a16:creationId xmlns:a16="http://schemas.microsoft.com/office/drawing/2014/main" id="{1A093135-2B81-450D-AE68-5FC33E93FFCF}"/>
            </a:ext>
          </a:extLst>
        </xdr:cNvPr>
        <xdr:cNvCxnSpPr/>
      </xdr:nvCxnSpPr>
      <xdr:spPr>
        <a:xfrm>
          <a:off x="4546600" y="959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93362</xdr:rowOff>
    </xdr:from>
    <xdr:ext cx="405111" cy="259045"/>
    <xdr:sp macro="" textlink="">
      <xdr:nvSpPr>
        <xdr:cNvPr id="179" name="【橋りょう・トンネル】&#10;有形固定資産減価償却率平均値テキスト">
          <a:extLst>
            <a:ext uri="{FF2B5EF4-FFF2-40B4-BE49-F238E27FC236}">
              <a16:creationId xmlns:a16="http://schemas.microsoft.com/office/drawing/2014/main" id="{43F82694-5C6A-41C8-991A-706A810741A9}"/>
            </a:ext>
          </a:extLst>
        </xdr:cNvPr>
        <xdr:cNvSpPr txBox="1"/>
      </xdr:nvSpPr>
      <xdr:spPr>
        <a:xfrm>
          <a:off x="4673600" y="103803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114935</xdr:rowOff>
    </xdr:from>
    <xdr:to>
      <xdr:col>24</xdr:col>
      <xdr:colOff>114300</xdr:colOff>
      <xdr:row>61</xdr:row>
      <xdr:rowOff>45085</xdr:rowOff>
    </xdr:to>
    <xdr:sp macro="" textlink="">
      <xdr:nvSpPr>
        <xdr:cNvPr id="180" name="フローチャート: 判断 179">
          <a:extLst>
            <a:ext uri="{FF2B5EF4-FFF2-40B4-BE49-F238E27FC236}">
              <a16:creationId xmlns:a16="http://schemas.microsoft.com/office/drawing/2014/main" id="{322673AE-ACC9-4E10-8AC3-AE7462DEED16}"/>
            </a:ext>
          </a:extLst>
        </xdr:cNvPr>
        <xdr:cNvSpPr/>
      </xdr:nvSpPr>
      <xdr:spPr>
        <a:xfrm>
          <a:off x="45847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1" name="フローチャート: 判断 180">
          <a:extLst>
            <a:ext uri="{FF2B5EF4-FFF2-40B4-BE49-F238E27FC236}">
              <a16:creationId xmlns:a16="http://schemas.microsoft.com/office/drawing/2014/main" id="{27976278-B89C-43E8-8D58-66599DFB3E4D}"/>
            </a:ext>
          </a:extLst>
        </xdr:cNvPr>
        <xdr:cNvSpPr/>
      </xdr:nvSpPr>
      <xdr:spPr>
        <a:xfrm>
          <a:off x="3746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65405</xdr:rowOff>
    </xdr:from>
    <xdr:to>
      <xdr:col>15</xdr:col>
      <xdr:colOff>101600</xdr:colOff>
      <xdr:row>60</xdr:row>
      <xdr:rowOff>167005</xdr:rowOff>
    </xdr:to>
    <xdr:sp macro="" textlink="">
      <xdr:nvSpPr>
        <xdr:cNvPr id="182" name="フローチャート: 判断 181">
          <a:extLst>
            <a:ext uri="{FF2B5EF4-FFF2-40B4-BE49-F238E27FC236}">
              <a16:creationId xmlns:a16="http://schemas.microsoft.com/office/drawing/2014/main" id="{A269616B-1D3B-476F-837E-6085477B489F}"/>
            </a:ext>
          </a:extLst>
        </xdr:cNvPr>
        <xdr:cNvSpPr/>
      </xdr:nvSpPr>
      <xdr:spPr>
        <a:xfrm>
          <a:off x="28575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46355</xdr:rowOff>
    </xdr:from>
    <xdr:to>
      <xdr:col>10</xdr:col>
      <xdr:colOff>165100</xdr:colOff>
      <xdr:row>60</xdr:row>
      <xdr:rowOff>147955</xdr:rowOff>
    </xdr:to>
    <xdr:sp macro="" textlink="">
      <xdr:nvSpPr>
        <xdr:cNvPr id="183" name="フローチャート: 判断 182">
          <a:extLst>
            <a:ext uri="{FF2B5EF4-FFF2-40B4-BE49-F238E27FC236}">
              <a16:creationId xmlns:a16="http://schemas.microsoft.com/office/drawing/2014/main" id="{0E162693-960D-4981-AA91-B6E764050B29}"/>
            </a:ext>
          </a:extLst>
        </xdr:cNvPr>
        <xdr:cNvSpPr/>
      </xdr:nvSpPr>
      <xdr:spPr>
        <a:xfrm>
          <a:off x="1968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10160</xdr:rowOff>
    </xdr:from>
    <xdr:to>
      <xdr:col>6</xdr:col>
      <xdr:colOff>38100</xdr:colOff>
      <xdr:row>60</xdr:row>
      <xdr:rowOff>111760</xdr:rowOff>
    </xdr:to>
    <xdr:sp macro="" textlink="">
      <xdr:nvSpPr>
        <xdr:cNvPr id="184" name="フローチャート: 判断 183">
          <a:extLst>
            <a:ext uri="{FF2B5EF4-FFF2-40B4-BE49-F238E27FC236}">
              <a16:creationId xmlns:a16="http://schemas.microsoft.com/office/drawing/2014/main" id="{136A1050-C6BD-4AF4-8CBE-D799331D9433}"/>
            </a:ext>
          </a:extLst>
        </xdr:cNvPr>
        <xdr:cNvSpPr/>
      </xdr:nvSpPr>
      <xdr:spPr>
        <a:xfrm>
          <a:off x="1079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CA76FA9-D15E-4024-94FF-A6E8BE3BD0B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AF13959-6C77-464C-9185-BDF4492FF8C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3F55921-2E02-441C-9CDB-A5C43EDDED7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321CBB83-7F35-43B3-8F5D-EFFC68A6368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3056E249-851D-4C98-BE55-2ABBE4F8E9F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78740</xdr:rowOff>
    </xdr:from>
    <xdr:to>
      <xdr:col>24</xdr:col>
      <xdr:colOff>114300</xdr:colOff>
      <xdr:row>61</xdr:row>
      <xdr:rowOff>8890</xdr:rowOff>
    </xdr:to>
    <xdr:sp macro="" textlink="">
      <xdr:nvSpPr>
        <xdr:cNvPr id="190" name="楕円 189">
          <a:extLst>
            <a:ext uri="{FF2B5EF4-FFF2-40B4-BE49-F238E27FC236}">
              <a16:creationId xmlns:a16="http://schemas.microsoft.com/office/drawing/2014/main" id="{78B87B79-AD98-4D4D-B72F-17D1557D34E8}"/>
            </a:ext>
          </a:extLst>
        </xdr:cNvPr>
        <xdr:cNvSpPr/>
      </xdr:nvSpPr>
      <xdr:spPr>
        <a:xfrm>
          <a:off x="4584700" y="1036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101617</xdr:rowOff>
    </xdr:from>
    <xdr:ext cx="405111" cy="259045"/>
    <xdr:sp macro="" textlink="">
      <xdr:nvSpPr>
        <xdr:cNvPr id="191" name="【橋りょう・トンネル】&#10;有形固定資産減価償却率該当値テキスト">
          <a:extLst>
            <a:ext uri="{FF2B5EF4-FFF2-40B4-BE49-F238E27FC236}">
              <a16:creationId xmlns:a16="http://schemas.microsoft.com/office/drawing/2014/main" id="{5DA6E0E9-8D49-488C-B2DE-1FC8467DB193}"/>
            </a:ext>
          </a:extLst>
        </xdr:cNvPr>
        <xdr:cNvSpPr txBox="1"/>
      </xdr:nvSpPr>
      <xdr:spPr>
        <a:xfrm>
          <a:off x="4673600" y="1021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55880</xdr:rowOff>
    </xdr:from>
    <xdr:to>
      <xdr:col>20</xdr:col>
      <xdr:colOff>38100</xdr:colOff>
      <xdr:row>60</xdr:row>
      <xdr:rowOff>157480</xdr:rowOff>
    </xdr:to>
    <xdr:sp macro="" textlink="">
      <xdr:nvSpPr>
        <xdr:cNvPr id="192" name="楕円 191">
          <a:extLst>
            <a:ext uri="{FF2B5EF4-FFF2-40B4-BE49-F238E27FC236}">
              <a16:creationId xmlns:a16="http://schemas.microsoft.com/office/drawing/2014/main" id="{A7C239A3-75C3-487E-AFC4-DCE8DDD8BC80}"/>
            </a:ext>
          </a:extLst>
        </xdr:cNvPr>
        <xdr:cNvSpPr/>
      </xdr:nvSpPr>
      <xdr:spPr>
        <a:xfrm>
          <a:off x="3746500" y="1034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106680</xdr:rowOff>
    </xdr:from>
    <xdr:to>
      <xdr:col>24</xdr:col>
      <xdr:colOff>63500</xdr:colOff>
      <xdr:row>60</xdr:row>
      <xdr:rowOff>129540</xdr:rowOff>
    </xdr:to>
    <xdr:cxnSp macro="">
      <xdr:nvCxnSpPr>
        <xdr:cNvPr id="193" name="直線コネクタ 192">
          <a:extLst>
            <a:ext uri="{FF2B5EF4-FFF2-40B4-BE49-F238E27FC236}">
              <a16:creationId xmlns:a16="http://schemas.microsoft.com/office/drawing/2014/main" id="{BB4E879E-04FE-41D9-B3E5-8EE8304B8267}"/>
            </a:ext>
          </a:extLst>
        </xdr:cNvPr>
        <xdr:cNvCxnSpPr/>
      </xdr:nvCxnSpPr>
      <xdr:spPr>
        <a:xfrm>
          <a:off x="3797300" y="1039368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53975</xdr:rowOff>
    </xdr:from>
    <xdr:to>
      <xdr:col>15</xdr:col>
      <xdr:colOff>101600</xdr:colOff>
      <xdr:row>60</xdr:row>
      <xdr:rowOff>155575</xdr:rowOff>
    </xdr:to>
    <xdr:sp macro="" textlink="">
      <xdr:nvSpPr>
        <xdr:cNvPr id="194" name="楕円 193">
          <a:extLst>
            <a:ext uri="{FF2B5EF4-FFF2-40B4-BE49-F238E27FC236}">
              <a16:creationId xmlns:a16="http://schemas.microsoft.com/office/drawing/2014/main" id="{EBF9CEDD-B08B-4DC5-946D-03A824AA72C3}"/>
            </a:ext>
          </a:extLst>
        </xdr:cNvPr>
        <xdr:cNvSpPr/>
      </xdr:nvSpPr>
      <xdr:spPr>
        <a:xfrm>
          <a:off x="2857500" y="1034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104775</xdr:rowOff>
    </xdr:from>
    <xdr:to>
      <xdr:col>19</xdr:col>
      <xdr:colOff>177800</xdr:colOff>
      <xdr:row>60</xdr:row>
      <xdr:rowOff>106680</xdr:rowOff>
    </xdr:to>
    <xdr:cxnSp macro="">
      <xdr:nvCxnSpPr>
        <xdr:cNvPr id="195" name="直線コネクタ 194">
          <a:extLst>
            <a:ext uri="{FF2B5EF4-FFF2-40B4-BE49-F238E27FC236}">
              <a16:creationId xmlns:a16="http://schemas.microsoft.com/office/drawing/2014/main" id="{EC040F8D-9231-4074-9D8E-686B7EF4B99A}"/>
            </a:ext>
          </a:extLst>
        </xdr:cNvPr>
        <xdr:cNvCxnSpPr/>
      </xdr:nvCxnSpPr>
      <xdr:spPr>
        <a:xfrm>
          <a:off x="2908300" y="1039177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40640</xdr:rowOff>
    </xdr:from>
    <xdr:to>
      <xdr:col>10</xdr:col>
      <xdr:colOff>165100</xdr:colOff>
      <xdr:row>60</xdr:row>
      <xdr:rowOff>142240</xdr:rowOff>
    </xdr:to>
    <xdr:sp macro="" textlink="">
      <xdr:nvSpPr>
        <xdr:cNvPr id="196" name="楕円 195">
          <a:extLst>
            <a:ext uri="{FF2B5EF4-FFF2-40B4-BE49-F238E27FC236}">
              <a16:creationId xmlns:a16="http://schemas.microsoft.com/office/drawing/2014/main" id="{40D4730B-4CEF-4E76-AF02-CAB9FAFA96ED}"/>
            </a:ext>
          </a:extLst>
        </xdr:cNvPr>
        <xdr:cNvSpPr/>
      </xdr:nvSpPr>
      <xdr:spPr>
        <a:xfrm>
          <a:off x="19685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91440</xdr:rowOff>
    </xdr:from>
    <xdr:to>
      <xdr:col>15</xdr:col>
      <xdr:colOff>50800</xdr:colOff>
      <xdr:row>60</xdr:row>
      <xdr:rowOff>104775</xdr:rowOff>
    </xdr:to>
    <xdr:cxnSp macro="">
      <xdr:nvCxnSpPr>
        <xdr:cNvPr id="197" name="直線コネクタ 196">
          <a:extLst>
            <a:ext uri="{FF2B5EF4-FFF2-40B4-BE49-F238E27FC236}">
              <a16:creationId xmlns:a16="http://schemas.microsoft.com/office/drawing/2014/main" id="{26C8CDD1-8D68-4115-BC0E-36652E3D96A8}"/>
            </a:ext>
          </a:extLst>
        </xdr:cNvPr>
        <xdr:cNvCxnSpPr/>
      </xdr:nvCxnSpPr>
      <xdr:spPr>
        <a:xfrm>
          <a:off x="2019300" y="1037844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33020</xdr:rowOff>
    </xdr:from>
    <xdr:to>
      <xdr:col>6</xdr:col>
      <xdr:colOff>38100</xdr:colOff>
      <xdr:row>60</xdr:row>
      <xdr:rowOff>134620</xdr:rowOff>
    </xdr:to>
    <xdr:sp macro="" textlink="">
      <xdr:nvSpPr>
        <xdr:cNvPr id="198" name="楕円 197">
          <a:extLst>
            <a:ext uri="{FF2B5EF4-FFF2-40B4-BE49-F238E27FC236}">
              <a16:creationId xmlns:a16="http://schemas.microsoft.com/office/drawing/2014/main" id="{D5903640-9552-446D-B7D3-68C3C917EB36}"/>
            </a:ext>
          </a:extLst>
        </xdr:cNvPr>
        <xdr:cNvSpPr/>
      </xdr:nvSpPr>
      <xdr:spPr>
        <a:xfrm>
          <a:off x="1079500" y="1032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83820</xdr:rowOff>
    </xdr:from>
    <xdr:to>
      <xdr:col>10</xdr:col>
      <xdr:colOff>114300</xdr:colOff>
      <xdr:row>60</xdr:row>
      <xdr:rowOff>91440</xdr:rowOff>
    </xdr:to>
    <xdr:cxnSp macro="">
      <xdr:nvCxnSpPr>
        <xdr:cNvPr id="199" name="直線コネクタ 198">
          <a:extLst>
            <a:ext uri="{FF2B5EF4-FFF2-40B4-BE49-F238E27FC236}">
              <a16:creationId xmlns:a16="http://schemas.microsoft.com/office/drawing/2014/main" id="{937C7312-97DF-4EDC-845D-3F1A91D78C68}"/>
            </a:ext>
          </a:extLst>
        </xdr:cNvPr>
        <xdr:cNvCxnSpPr/>
      </xdr:nvCxnSpPr>
      <xdr:spPr>
        <a:xfrm>
          <a:off x="1130300" y="103708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7637</xdr:rowOff>
    </xdr:from>
    <xdr:ext cx="405111" cy="259045"/>
    <xdr:sp macro="" textlink="">
      <xdr:nvSpPr>
        <xdr:cNvPr id="200" name="n_1aveValue【橋りょう・トンネル】&#10;有形固定資産減価償却率">
          <a:extLst>
            <a:ext uri="{FF2B5EF4-FFF2-40B4-BE49-F238E27FC236}">
              <a16:creationId xmlns:a16="http://schemas.microsoft.com/office/drawing/2014/main" id="{C2AC1F69-BE37-46F6-ADC7-B6AAA8D13252}"/>
            </a:ext>
          </a:extLst>
        </xdr:cNvPr>
        <xdr:cNvSpPr txBox="1"/>
      </xdr:nvSpPr>
      <xdr:spPr>
        <a:xfrm>
          <a:off x="35820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158132</xdr:rowOff>
    </xdr:from>
    <xdr:ext cx="405111" cy="259045"/>
    <xdr:sp macro="" textlink="">
      <xdr:nvSpPr>
        <xdr:cNvPr id="201" name="n_2aveValue【橋りょう・トンネル】&#10;有形固定資産減価償却率">
          <a:extLst>
            <a:ext uri="{FF2B5EF4-FFF2-40B4-BE49-F238E27FC236}">
              <a16:creationId xmlns:a16="http://schemas.microsoft.com/office/drawing/2014/main" id="{B3F96F2E-0A4F-45C6-A1B5-6AF1F47D2A01}"/>
            </a:ext>
          </a:extLst>
        </xdr:cNvPr>
        <xdr:cNvSpPr txBox="1"/>
      </xdr:nvSpPr>
      <xdr:spPr>
        <a:xfrm>
          <a:off x="2705744" y="1044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139082</xdr:rowOff>
    </xdr:from>
    <xdr:ext cx="405111" cy="259045"/>
    <xdr:sp macro="" textlink="">
      <xdr:nvSpPr>
        <xdr:cNvPr id="202" name="n_3aveValue【橋りょう・トンネル】&#10;有形固定資産減価償却率">
          <a:extLst>
            <a:ext uri="{FF2B5EF4-FFF2-40B4-BE49-F238E27FC236}">
              <a16:creationId xmlns:a16="http://schemas.microsoft.com/office/drawing/2014/main" id="{70E29F7C-CB27-4E0D-8C54-FE9710891CA0}"/>
            </a:ext>
          </a:extLst>
        </xdr:cNvPr>
        <xdr:cNvSpPr txBox="1"/>
      </xdr:nvSpPr>
      <xdr:spPr>
        <a:xfrm>
          <a:off x="1816744"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128287</xdr:rowOff>
    </xdr:from>
    <xdr:ext cx="405111" cy="259045"/>
    <xdr:sp macro="" textlink="">
      <xdr:nvSpPr>
        <xdr:cNvPr id="203" name="n_4aveValue【橋りょう・トンネル】&#10;有形固定資産減価償却率">
          <a:extLst>
            <a:ext uri="{FF2B5EF4-FFF2-40B4-BE49-F238E27FC236}">
              <a16:creationId xmlns:a16="http://schemas.microsoft.com/office/drawing/2014/main" id="{D49CA0AB-DE0C-449D-8B08-BD7A9BAF4A0C}"/>
            </a:ext>
          </a:extLst>
        </xdr:cNvPr>
        <xdr:cNvSpPr txBox="1"/>
      </xdr:nvSpPr>
      <xdr:spPr>
        <a:xfrm>
          <a:off x="927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2557</xdr:rowOff>
    </xdr:from>
    <xdr:ext cx="405111" cy="259045"/>
    <xdr:sp macro="" textlink="">
      <xdr:nvSpPr>
        <xdr:cNvPr id="204" name="n_1mainValue【橋りょう・トンネル】&#10;有形固定資産減価償却率">
          <a:extLst>
            <a:ext uri="{FF2B5EF4-FFF2-40B4-BE49-F238E27FC236}">
              <a16:creationId xmlns:a16="http://schemas.microsoft.com/office/drawing/2014/main" id="{4F6F7E30-1AEB-49D6-BE18-752C27D948AC}"/>
            </a:ext>
          </a:extLst>
        </xdr:cNvPr>
        <xdr:cNvSpPr txBox="1"/>
      </xdr:nvSpPr>
      <xdr:spPr>
        <a:xfrm>
          <a:off x="358204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652</xdr:rowOff>
    </xdr:from>
    <xdr:ext cx="405111" cy="259045"/>
    <xdr:sp macro="" textlink="">
      <xdr:nvSpPr>
        <xdr:cNvPr id="205" name="n_2mainValue【橋りょう・トンネル】&#10;有形固定資産減価償却率">
          <a:extLst>
            <a:ext uri="{FF2B5EF4-FFF2-40B4-BE49-F238E27FC236}">
              <a16:creationId xmlns:a16="http://schemas.microsoft.com/office/drawing/2014/main" id="{DD10F6E9-5AA3-49F7-9071-123EBCFED8DC}"/>
            </a:ext>
          </a:extLst>
        </xdr:cNvPr>
        <xdr:cNvSpPr txBox="1"/>
      </xdr:nvSpPr>
      <xdr:spPr>
        <a:xfrm>
          <a:off x="2705744" y="1011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158767</xdr:rowOff>
    </xdr:from>
    <xdr:ext cx="405111" cy="259045"/>
    <xdr:sp macro="" textlink="">
      <xdr:nvSpPr>
        <xdr:cNvPr id="206" name="n_3mainValue【橋りょう・トンネル】&#10;有形固定資産減価償却率">
          <a:extLst>
            <a:ext uri="{FF2B5EF4-FFF2-40B4-BE49-F238E27FC236}">
              <a16:creationId xmlns:a16="http://schemas.microsoft.com/office/drawing/2014/main" id="{6D146D6B-A2AE-4776-B35F-7EE2384F7AFA}"/>
            </a:ext>
          </a:extLst>
        </xdr:cNvPr>
        <xdr:cNvSpPr txBox="1"/>
      </xdr:nvSpPr>
      <xdr:spPr>
        <a:xfrm>
          <a:off x="1816744" y="1010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125747</xdr:rowOff>
    </xdr:from>
    <xdr:ext cx="405111" cy="259045"/>
    <xdr:sp macro="" textlink="">
      <xdr:nvSpPr>
        <xdr:cNvPr id="207" name="n_4mainValue【橋りょう・トンネル】&#10;有形固定資産減価償却率">
          <a:extLst>
            <a:ext uri="{FF2B5EF4-FFF2-40B4-BE49-F238E27FC236}">
              <a16:creationId xmlns:a16="http://schemas.microsoft.com/office/drawing/2014/main" id="{672CF8A9-C858-47FC-96DA-E76EBFDA9B49}"/>
            </a:ext>
          </a:extLst>
        </xdr:cNvPr>
        <xdr:cNvSpPr txBox="1"/>
      </xdr:nvSpPr>
      <xdr:spPr>
        <a:xfrm>
          <a:off x="9277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AE432B38-BB99-4AA4-9EDC-88DF1703015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9EC27C42-DB96-40DC-B74C-16F8DDB0FCE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1B56D2F9-04B5-4A56-B811-BE35753724E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FF8290EC-D309-4EB4-B02D-34EF26ECF45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E19562CB-9075-4A58-B561-6EE58F18BDB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2609E2DB-2C1B-422C-A9AB-6001AA30D68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ECCA8A6E-0544-4DF2-82C4-9F41425C58D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107D10A5-0658-4B27-B688-A71AD764D0B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2061C077-8A54-422C-951D-36F482CE57C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4905A452-9370-4F4C-9D4F-54ACB56416D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E6F1ED02-612E-4B57-8782-DD3250A9F13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9" name="テキスト ボックス 218">
          <a:extLst>
            <a:ext uri="{FF2B5EF4-FFF2-40B4-BE49-F238E27FC236}">
              <a16:creationId xmlns:a16="http://schemas.microsoft.com/office/drawing/2014/main" id="{D6D5CA0A-095F-422F-89B4-21EA51FB56C6}"/>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ADD84271-D4B9-47EF-A9D3-FA29A73A6D88}"/>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1" name="テキスト ボックス 220">
          <a:extLst>
            <a:ext uri="{FF2B5EF4-FFF2-40B4-BE49-F238E27FC236}">
              <a16:creationId xmlns:a16="http://schemas.microsoft.com/office/drawing/2014/main" id="{516ED230-0F0C-4672-A5ED-C0F4CCB363DE}"/>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0F39862C-D911-47FF-946C-5BD4B694F77D}"/>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3" name="テキスト ボックス 222">
          <a:extLst>
            <a:ext uri="{FF2B5EF4-FFF2-40B4-BE49-F238E27FC236}">
              <a16:creationId xmlns:a16="http://schemas.microsoft.com/office/drawing/2014/main" id="{79117A15-D20A-4A78-8D8C-ABC1DDB5EE2B}"/>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8DFCBF8D-ED8E-436C-AA9E-696CEB45C6F4}"/>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5" name="テキスト ボックス 224">
          <a:extLst>
            <a:ext uri="{FF2B5EF4-FFF2-40B4-BE49-F238E27FC236}">
              <a16:creationId xmlns:a16="http://schemas.microsoft.com/office/drawing/2014/main" id="{79D3EF2E-14E9-442E-A767-ED55AD75054E}"/>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926E41BB-4A93-4DE3-9A8A-FA18F18B7613}"/>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7" name="テキスト ボックス 226">
          <a:extLst>
            <a:ext uri="{FF2B5EF4-FFF2-40B4-BE49-F238E27FC236}">
              <a16:creationId xmlns:a16="http://schemas.microsoft.com/office/drawing/2014/main" id="{FF1A7B28-0C8A-404B-A807-C844373A91E9}"/>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3C6625A4-D405-4B24-85AD-0D1E73935EA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9" name="テキスト ボックス 228">
          <a:extLst>
            <a:ext uri="{FF2B5EF4-FFF2-40B4-BE49-F238E27FC236}">
              <a16:creationId xmlns:a16="http://schemas.microsoft.com/office/drawing/2014/main" id="{15F300B2-2681-41B2-BF5D-11F3CB346988}"/>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橋りょう・トンネル】&#10;一人当たり有形固定資産（償却資産）額グラフ枠">
          <a:extLst>
            <a:ext uri="{FF2B5EF4-FFF2-40B4-BE49-F238E27FC236}">
              <a16:creationId xmlns:a16="http://schemas.microsoft.com/office/drawing/2014/main" id="{05DB9702-E648-4A85-B3AA-D7707227A30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14386</xdr:rowOff>
    </xdr:from>
    <xdr:to>
      <xdr:col>54</xdr:col>
      <xdr:colOff>189865</xdr:colOff>
      <xdr:row>64</xdr:row>
      <xdr:rowOff>73581</xdr:rowOff>
    </xdr:to>
    <xdr:cxnSp macro="">
      <xdr:nvCxnSpPr>
        <xdr:cNvPr id="231" name="直線コネクタ 230">
          <a:extLst>
            <a:ext uri="{FF2B5EF4-FFF2-40B4-BE49-F238E27FC236}">
              <a16:creationId xmlns:a16="http://schemas.microsoft.com/office/drawing/2014/main" id="{A70DDECC-A9CF-45BE-8DE2-89C1F4B2D41B}"/>
            </a:ext>
          </a:extLst>
        </xdr:cNvPr>
        <xdr:cNvCxnSpPr/>
      </xdr:nvCxnSpPr>
      <xdr:spPr>
        <a:xfrm flipV="1">
          <a:off x="10476865" y="9615586"/>
          <a:ext cx="0" cy="1430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77408</xdr:rowOff>
    </xdr:from>
    <xdr:ext cx="469744" cy="259045"/>
    <xdr:sp macro="" textlink="">
      <xdr:nvSpPr>
        <xdr:cNvPr id="232" name="【橋りょう・トンネル】&#10;一人当たり有形固定資産（償却資産）額最小値テキスト">
          <a:extLst>
            <a:ext uri="{FF2B5EF4-FFF2-40B4-BE49-F238E27FC236}">
              <a16:creationId xmlns:a16="http://schemas.microsoft.com/office/drawing/2014/main" id="{87E8F392-12C5-4218-ABEB-7160860AA1F6}"/>
            </a:ext>
          </a:extLst>
        </xdr:cNvPr>
        <xdr:cNvSpPr txBox="1"/>
      </xdr:nvSpPr>
      <xdr:spPr>
        <a:xfrm>
          <a:off x="10515600" y="11050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73581</xdr:rowOff>
    </xdr:from>
    <xdr:to>
      <xdr:col>55</xdr:col>
      <xdr:colOff>88900</xdr:colOff>
      <xdr:row>64</xdr:row>
      <xdr:rowOff>73581</xdr:rowOff>
    </xdr:to>
    <xdr:cxnSp macro="">
      <xdr:nvCxnSpPr>
        <xdr:cNvPr id="233" name="直線コネクタ 232">
          <a:extLst>
            <a:ext uri="{FF2B5EF4-FFF2-40B4-BE49-F238E27FC236}">
              <a16:creationId xmlns:a16="http://schemas.microsoft.com/office/drawing/2014/main" id="{2E7C1E11-B7DA-43C5-934C-F3A7679384D8}"/>
            </a:ext>
          </a:extLst>
        </xdr:cNvPr>
        <xdr:cNvCxnSpPr/>
      </xdr:nvCxnSpPr>
      <xdr:spPr>
        <a:xfrm>
          <a:off x="10388600" y="11046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132513</xdr:rowOff>
    </xdr:from>
    <xdr:ext cx="690189" cy="259045"/>
    <xdr:sp macro="" textlink="">
      <xdr:nvSpPr>
        <xdr:cNvPr id="234" name="【橋りょう・トンネル】&#10;一人当たり有形固定資産（償却資産）額最大値テキスト">
          <a:extLst>
            <a:ext uri="{FF2B5EF4-FFF2-40B4-BE49-F238E27FC236}">
              <a16:creationId xmlns:a16="http://schemas.microsoft.com/office/drawing/2014/main" id="{8077E956-4A22-4B17-B3CC-D6E1AD00A800}"/>
            </a:ext>
          </a:extLst>
        </xdr:cNvPr>
        <xdr:cNvSpPr txBox="1"/>
      </xdr:nvSpPr>
      <xdr:spPr>
        <a:xfrm>
          <a:off x="10515600" y="93908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3,762,242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14386</xdr:rowOff>
    </xdr:from>
    <xdr:to>
      <xdr:col>55</xdr:col>
      <xdr:colOff>88900</xdr:colOff>
      <xdr:row>56</xdr:row>
      <xdr:rowOff>14386</xdr:rowOff>
    </xdr:to>
    <xdr:cxnSp macro="">
      <xdr:nvCxnSpPr>
        <xdr:cNvPr id="235" name="直線コネクタ 234">
          <a:extLst>
            <a:ext uri="{FF2B5EF4-FFF2-40B4-BE49-F238E27FC236}">
              <a16:creationId xmlns:a16="http://schemas.microsoft.com/office/drawing/2014/main" id="{58335FBC-F440-474A-A6C2-3F39149FEB68}"/>
            </a:ext>
          </a:extLst>
        </xdr:cNvPr>
        <xdr:cNvCxnSpPr/>
      </xdr:nvCxnSpPr>
      <xdr:spPr>
        <a:xfrm>
          <a:off x="10388600" y="9615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4269</xdr:rowOff>
    </xdr:from>
    <xdr:ext cx="599010" cy="259045"/>
    <xdr:sp macro="" textlink="">
      <xdr:nvSpPr>
        <xdr:cNvPr id="236" name="【橋りょう・トンネル】&#10;一人当たり有形固定資産（償却資産）額平均値テキスト">
          <a:extLst>
            <a:ext uri="{FF2B5EF4-FFF2-40B4-BE49-F238E27FC236}">
              <a16:creationId xmlns:a16="http://schemas.microsoft.com/office/drawing/2014/main" id="{4BA2E72D-6EBA-4D91-B8AB-E4F33A768ABA}"/>
            </a:ext>
          </a:extLst>
        </xdr:cNvPr>
        <xdr:cNvSpPr txBox="1"/>
      </xdr:nvSpPr>
      <xdr:spPr>
        <a:xfrm>
          <a:off x="10515600" y="108056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25842</xdr:rowOff>
    </xdr:from>
    <xdr:to>
      <xdr:col>55</xdr:col>
      <xdr:colOff>50800</xdr:colOff>
      <xdr:row>63</xdr:row>
      <xdr:rowOff>127442</xdr:rowOff>
    </xdr:to>
    <xdr:sp macro="" textlink="">
      <xdr:nvSpPr>
        <xdr:cNvPr id="237" name="フローチャート: 判断 236">
          <a:extLst>
            <a:ext uri="{FF2B5EF4-FFF2-40B4-BE49-F238E27FC236}">
              <a16:creationId xmlns:a16="http://schemas.microsoft.com/office/drawing/2014/main" id="{749D8C2C-282A-41D4-9344-1ADBBF525DFC}"/>
            </a:ext>
          </a:extLst>
        </xdr:cNvPr>
        <xdr:cNvSpPr/>
      </xdr:nvSpPr>
      <xdr:spPr>
        <a:xfrm>
          <a:off x="10426700" y="10827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23663</xdr:rowOff>
    </xdr:from>
    <xdr:to>
      <xdr:col>50</xdr:col>
      <xdr:colOff>165100</xdr:colOff>
      <xdr:row>63</xdr:row>
      <xdr:rowOff>125263</xdr:rowOff>
    </xdr:to>
    <xdr:sp macro="" textlink="">
      <xdr:nvSpPr>
        <xdr:cNvPr id="238" name="フローチャート: 判断 237">
          <a:extLst>
            <a:ext uri="{FF2B5EF4-FFF2-40B4-BE49-F238E27FC236}">
              <a16:creationId xmlns:a16="http://schemas.microsoft.com/office/drawing/2014/main" id="{169BCC97-2CED-47E2-BCCC-69B43981ED63}"/>
            </a:ext>
          </a:extLst>
        </xdr:cNvPr>
        <xdr:cNvSpPr/>
      </xdr:nvSpPr>
      <xdr:spPr>
        <a:xfrm>
          <a:off x="9588500" y="1082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30132</xdr:rowOff>
    </xdr:from>
    <xdr:to>
      <xdr:col>46</xdr:col>
      <xdr:colOff>38100</xdr:colOff>
      <xdr:row>63</xdr:row>
      <xdr:rowOff>131732</xdr:rowOff>
    </xdr:to>
    <xdr:sp macro="" textlink="">
      <xdr:nvSpPr>
        <xdr:cNvPr id="239" name="フローチャート: 判断 238">
          <a:extLst>
            <a:ext uri="{FF2B5EF4-FFF2-40B4-BE49-F238E27FC236}">
              <a16:creationId xmlns:a16="http://schemas.microsoft.com/office/drawing/2014/main" id="{186F74D2-69CF-4986-9D27-1F1B937523CD}"/>
            </a:ext>
          </a:extLst>
        </xdr:cNvPr>
        <xdr:cNvSpPr/>
      </xdr:nvSpPr>
      <xdr:spPr>
        <a:xfrm>
          <a:off x="8699500" y="10831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39625</xdr:rowOff>
    </xdr:from>
    <xdr:to>
      <xdr:col>41</xdr:col>
      <xdr:colOff>101600</xdr:colOff>
      <xdr:row>63</xdr:row>
      <xdr:rowOff>141225</xdr:rowOff>
    </xdr:to>
    <xdr:sp macro="" textlink="">
      <xdr:nvSpPr>
        <xdr:cNvPr id="240" name="フローチャート: 判断 239">
          <a:extLst>
            <a:ext uri="{FF2B5EF4-FFF2-40B4-BE49-F238E27FC236}">
              <a16:creationId xmlns:a16="http://schemas.microsoft.com/office/drawing/2014/main" id="{1E001124-537F-4287-94D8-D310604F72F4}"/>
            </a:ext>
          </a:extLst>
        </xdr:cNvPr>
        <xdr:cNvSpPr/>
      </xdr:nvSpPr>
      <xdr:spPr>
        <a:xfrm>
          <a:off x="7810500" y="108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67330</xdr:rowOff>
    </xdr:from>
    <xdr:to>
      <xdr:col>36</xdr:col>
      <xdr:colOff>165100</xdr:colOff>
      <xdr:row>63</xdr:row>
      <xdr:rowOff>168930</xdr:rowOff>
    </xdr:to>
    <xdr:sp macro="" textlink="">
      <xdr:nvSpPr>
        <xdr:cNvPr id="241" name="フローチャート: 判断 240">
          <a:extLst>
            <a:ext uri="{FF2B5EF4-FFF2-40B4-BE49-F238E27FC236}">
              <a16:creationId xmlns:a16="http://schemas.microsoft.com/office/drawing/2014/main" id="{D27CB1F8-5F8A-41D0-B558-17D6AFA2F5F1}"/>
            </a:ext>
          </a:extLst>
        </xdr:cNvPr>
        <xdr:cNvSpPr/>
      </xdr:nvSpPr>
      <xdr:spPr>
        <a:xfrm>
          <a:off x="6921500" y="10868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6055AD5-5A02-4BB8-BECC-BE4127FAAA5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E63EE54-C04A-4EDF-AF6D-2766D973173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FFE47D8-0C4E-4464-ADCE-BBA087ECCA4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70D2463-29A1-4A2D-B8FB-DF0A6686FFB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D082E949-E6B0-4560-BDB3-F902A14BD38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147135</xdr:rowOff>
    </xdr:from>
    <xdr:to>
      <xdr:col>55</xdr:col>
      <xdr:colOff>50800</xdr:colOff>
      <xdr:row>63</xdr:row>
      <xdr:rowOff>77285</xdr:rowOff>
    </xdr:to>
    <xdr:sp macro="" textlink="">
      <xdr:nvSpPr>
        <xdr:cNvPr id="247" name="楕円 246">
          <a:extLst>
            <a:ext uri="{FF2B5EF4-FFF2-40B4-BE49-F238E27FC236}">
              <a16:creationId xmlns:a16="http://schemas.microsoft.com/office/drawing/2014/main" id="{D6AD000D-6C7D-47D4-82C3-837533F9FF04}"/>
            </a:ext>
          </a:extLst>
        </xdr:cNvPr>
        <xdr:cNvSpPr/>
      </xdr:nvSpPr>
      <xdr:spPr>
        <a:xfrm>
          <a:off x="10426700" y="10777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170012</xdr:rowOff>
    </xdr:from>
    <xdr:ext cx="599010" cy="259045"/>
    <xdr:sp macro="" textlink="">
      <xdr:nvSpPr>
        <xdr:cNvPr id="248" name="【橋りょう・トンネル】&#10;一人当たり有形固定資産（償却資産）額該当値テキスト">
          <a:extLst>
            <a:ext uri="{FF2B5EF4-FFF2-40B4-BE49-F238E27FC236}">
              <a16:creationId xmlns:a16="http://schemas.microsoft.com/office/drawing/2014/main" id="{67FB71D3-C39A-4279-BEAD-B1D016622383}"/>
            </a:ext>
          </a:extLst>
        </xdr:cNvPr>
        <xdr:cNvSpPr txBox="1"/>
      </xdr:nvSpPr>
      <xdr:spPr>
        <a:xfrm>
          <a:off x="10515600" y="10628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151565</xdr:rowOff>
    </xdr:from>
    <xdr:to>
      <xdr:col>50</xdr:col>
      <xdr:colOff>165100</xdr:colOff>
      <xdr:row>63</xdr:row>
      <xdr:rowOff>81715</xdr:rowOff>
    </xdr:to>
    <xdr:sp macro="" textlink="">
      <xdr:nvSpPr>
        <xdr:cNvPr id="249" name="楕円 248">
          <a:extLst>
            <a:ext uri="{FF2B5EF4-FFF2-40B4-BE49-F238E27FC236}">
              <a16:creationId xmlns:a16="http://schemas.microsoft.com/office/drawing/2014/main" id="{F4B9F0CE-88B5-4D6F-836F-70C0913B4323}"/>
            </a:ext>
          </a:extLst>
        </xdr:cNvPr>
        <xdr:cNvSpPr/>
      </xdr:nvSpPr>
      <xdr:spPr>
        <a:xfrm>
          <a:off x="9588500" y="1078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26485</xdr:rowOff>
    </xdr:from>
    <xdr:to>
      <xdr:col>55</xdr:col>
      <xdr:colOff>0</xdr:colOff>
      <xdr:row>63</xdr:row>
      <xdr:rowOff>30915</xdr:rowOff>
    </xdr:to>
    <xdr:cxnSp macro="">
      <xdr:nvCxnSpPr>
        <xdr:cNvPr id="250" name="直線コネクタ 249">
          <a:extLst>
            <a:ext uri="{FF2B5EF4-FFF2-40B4-BE49-F238E27FC236}">
              <a16:creationId xmlns:a16="http://schemas.microsoft.com/office/drawing/2014/main" id="{2EFE1B0D-CF93-4EE9-9438-CE7D40326453}"/>
            </a:ext>
          </a:extLst>
        </xdr:cNvPr>
        <xdr:cNvCxnSpPr/>
      </xdr:nvCxnSpPr>
      <xdr:spPr>
        <a:xfrm flipV="1">
          <a:off x="9639300" y="10827835"/>
          <a:ext cx="838200" cy="4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159159</xdr:rowOff>
    </xdr:from>
    <xdr:to>
      <xdr:col>46</xdr:col>
      <xdr:colOff>38100</xdr:colOff>
      <xdr:row>63</xdr:row>
      <xdr:rowOff>89309</xdr:rowOff>
    </xdr:to>
    <xdr:sp macro="" textlink="">
      <xdr:nvSpPr>
        <xdr:cNvPr id="251" name="楕円 250">
          <a:extLst>
            <a:ext uri="{FF2B5EF4-FFF2-40B4-BE49-F238E27FC236}">
              <a16:creationId xmlns:a16="http://schemas.microsoft.com/office/drawing/2014/main" id="{F8645739-EA49-4E04-BAAA-FA2247ADF8BB}"/>
            </a:ext>
          </a:extLst>
        </xdr:cNvPr>
        <xdr:cNvSpPr/>
      </xdr:nvSpPr>
      <xdr:spPr>
        <a:xfrm>
          <a:off x="8699500" y="10789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30915</xdr:rowOff>
    </xdr:from>
    <xdr:to>
      <xdr:col>50</xdr:col>
      <xdr:colOff>114300</xdr:colOff>
      <xdr:row>63</xdr:row>
      <xdr:rowOff>38509</xdr:rowOff>
    </xdr:to>
    <xdr:cxnSp macro="">
      <xdr:nvCxnSpPr>
        <xdr:cNvPr id="252" name="直線コネクタ 251">
          <a:extLst>
            <a:ext uri="{FF2B5EF4-FFF2-40B4-BE49-F238E27FC236}">
              <a16:creationId xmlns:a16="http://schemas.microsoft.com/office/drawing/2014/main" id="{82B7B18F-1E62-4B00-9FB9-6F81CC11E326}"/>
            </a:ext>
          </a:extLst>
        </xdr:cNvPr>
        <xdr:cNvCxnSpPr/>
      </xdr:nvCxnSpPr>
      <xdr:spPr>
        <a:xfrm flipV="1">
          <a:off x="8750300" y="10832265"/>
          <a:ext cx="889000" cy="7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164798</xdr:rowOff>
    </xdr:from>
    <xdr:to>
      <xdr:col>41</xdr:col>
      <xdr:colOff>101600</xdr:colOff>
      <xdr:row>63</xdr:row>
      <xdr:rowOff>94948</xdr:rowOff>
    </xdr:to>
    <xdr:sp macro="" textlink="">
      <xdr:nvSpPr>
        <xdr:cNvPr id="253" name="楕円 252">
          <a:extLst>
            <a:ext uri="{FF2B5EF4-FFF2-40B4-BE49-F238E27FC236}">
              <a16:creationId xmlns:a16="http://schemas.microsoft.com/office/drawing/2014/main" id="{1A918740-4581-4AC4-8FC7-B3CAADE55DD1}"/>
            </a:ext>
          </a:extLst>
        </xdr:cNvPr>
        <xdr:cNvSpPr/>
      </xdr:nvSpPr>
      <xdr:spPr>
        <a:xfrm>
          <a:off x="7810500" y="10794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38509</xdr:rowOff>
    </xdr:from>
    <xdr:to>
      <xdr:col>45</xdr:col>
      <xdr:colOff>177800</xdr:colOff>
      <xdr:row>63</xdr:row>
      <xdr:rowOff>44148</xdr:rowOff>
    </xdr:to>
    <xdr:cxnSp macro="">
      <xdr:nvCxnSpPr>
        <xdr:cNvPr id="254" name="直線コネクタ 253">
          <a:extLst>
            <a:ext uri="{FF2B5EF4-FFF2-40B4-BE49-F238E27FC236}">
              <a16:creationId xmlns:a16="http://schemas.microsoft.com/office/drawing/2014/main" id="{A89270AC-2F07-47E4-82F3-CF0C8E05F093}"/>
            </a:ext>
          </a:extLst>
        </xdr:cNvPr>
        <xdr:cNvCxnSpPr/>
      </xdr:nvCxnSpPr>
      <xdr:spPr>
        <a:xfrm flipV="1">
          <a:off x="7861300" y="10839859"/>
          <a:ext cx="889000" cy="5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171265</xdr:rowOff>
    </xdr:from>
    <xdr:to>
      <xdr:col>36</xdr:col>
      <xdr:colOff>165100</xdr:colOff>
      <xdr:row>63</xdr:row>
      <xdr:rowOff>101415</xdr:rowOff>
    </xdr:to>
    <xdr:sp macro="" textlink="">
      <xdr:nvSpPr>
        <xdr:cNvPr id="255" name="楕円 254">
          <a:extLst>
            <a:ext uri="{FF2B5EF4-FFF2-40B4-BE49-F238E27FC236}">
              <a16:creationId xmlns:a16="http://schemas.microsoft.com/office/drawing/2014/main" id="{5D7DB3DB-7690-44E1-BCF4-806C6E07910D}"/>
            </a:ext>
          </a:extLst>
        </xdr:cNvPr>
        <xdr:cNvSpPr/>
      </xdr:nvSpPr>
      <xdr:spPr>
        <a:xfrm>
          <a:off x="6921500" y="10801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44148</xdr:rowOff>
    </xdr:from>
    <xdr:to>
      <xdr:col>41</xdr:col>
      <xdr:colOff>50800</xdr:colOff>
      <xdr:row>63</xdr:row>
      <xdr:rowOff>50615</xdr:rowOff>
    </xdr:to>
    <xdr:cxnSp macro="">
      <xdr:nvCxnSpPr>
        <xdr:cNvPr id="256" name="直線コネクタ 255">
          <a:extLst>
            <a:ext uri="{FF2B5EF4-FFF2-40B4-BE49-F238E27FC236}">
              <a16:creationId xmlns:a16="http://schemas.microsoft.com/office/drawing/2014/main" id="{C22E6CD0-2443-462B-AECA-7D6AC095CEE2}"/>
            </a:ext>
          </a:extLst>
        </xdr:cNvPr>
        <xdr:cNvCxnSpPr/>
      </xdr:nvCxnSpPr>
      <xdr:spPr>
        <a:xfrm flipV="1">
          <a:off x="6972300" y="10845498"/>
          <a:ext cx="889000" cy="6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116390</xdr:rowOff>
    </xdr:from>
    <xdr:ext cx="599010" cy="259045"/>
    <xdr:sp macro="" textlink="">
      <xdr:nvSpPr>
        <xdr:cNvPr id="257" name="n_1aveValue【橋りょう・トンネル】&#10;一人当たり有形固定資産（償却資産）額">
          <a:extLst>
            <a:ext uri="{FF2B5EF4-FFF2-40B4-BE49-F238E27FC236}">
              <a16:creationId xmlns:a16="http://schemas.microsoft.com/office/drawing/2014/main" id="{1441ABFA-7970-4342-86F8-D77033FD4BA4}"/>
            </a:ext>
          </a:extLst>
        </xdr:cNvPr>
        <xdr:cNvSpPr txBox="1"/>
      </xdr:nvSpPr>
      <xdr:spPr>
        <a:xfrm>
          <a:off x="9327095" y="10917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122859</xdr:rowOff>
    </xdr:from>
    <xdr:ext cx="599010" cy="259045"/>
    <xdr:sp macro="" textlink="">
      <xdr:nvSpPr>
        <xdr:cNvPr id="258" name="n_2aveValue【橋りょう・トンネル】&#10;一人当たり有形固定資産（償却資産）額">
          <a:extLst>
            <a:ext uri="{FF2B5EF4-FFF2-40B4-BE49-F238E27FC236}">
              <a16:creationId xmlns:a16="http://schemas.microsoft.com/office/drawing/2014/main" id="{20BC7473-9584-49DE-8A0F-A62A16977647}"/>
            </a:ext>
          </a:extLst>
        </xdr:cNvPr>
        <xdr:cNvSpPr txBox="1"/>
      </xdr:nvSpPr>
      <xdr:spPr>
        <a:xfrm>
          <a:off x="8450795" y="10924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132352</xdr:rowOff>
    </xdr:from>
    <xdr:ext cx="599010" cy="259045"/>
    <xdr:sp macro="" textlink="">
      <xdr:nvSpPr>
        <xdr:cNvPr id="259" name="n_3aveValue【橋りょう・トンネル】&#10;一人当たり有形固定資産（償却資産）額">
          <a:extLst>
            <a:ext uri="{FF2B5EF4-FFF2-40B4-BE49-F238E27FC236}">
              <a16:creationId xmlns:a16="http://schemas.microsoft.com/office/drawing/2014/main" id="{DF998A3C-2C2B-40A3-BECE-517BE03A68CB}"/>
            </a:ext>
          </a:extLst>
        </xdr:cNvPr>
        <xdr:cNvSpPr txBox="1"/>
      </xdr:nvSpPr>
      <xdr:spPr>
        <a:xfrm>
          <a:off x="7561795" y="10933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160057</xdr:rowOff>
    </xdr:from>
    <xdr:ext cx="599010" cy="259045"/>
    <xdr:sp macro="" textlink="">
      <xdr:nvSpPr>
        <xdr:cNvPr id="260" name="n_4aveValue【橋りょう・トンネル】&#10;一人当たり有形固定資産（償却資産）額">
          <a:extLst>
            <a:ext uri="{FF2B5EF4-FFF2-40B4-BE49-F238E27FC236}">
              <a16:creationId xmlns:a16="http://schemas.microsoft.com/office/drawing/2014/main" id="{865F85C1-967E-4550-ACA7-6B7FFD1BE758}"/>
            </a:ext>
          </a:extLst>
        </xdr:cNvPr>
        <xdr:cNvSpPr txBox="1"/>
      </xdr:nvSpPr>
      <xdr:spPr>
        <a:xfrm>
          <a:off x="6672795" y="10961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98242</xdr:rowOff>
    </xdr:from>
    <xdr:ext cx="599010" cy="259045"/>
    <xdr:sp macro="" textlink="">
      <xdr:nvSpPr>
        <xdr:cNvPr id="261" name="n_1mainValue【橋りょう・トンネル】&#10;一人当たり有形固定資産（償却資産）額">
          <a:extLst>
            <a:ext uri="{FF2B5EF4-FFF2-40B4-BE49-F238E27FC236}">
              <a16:creationId xmlns:a16="http://schemas.microsoft.com/office/drawing/2014/main" id="{209D0F61-7D97-47C3-BCCB-DD47AD14B005}"/>
            </a:ext>
          </a:extLst>
        </xdr:cNvPr>
        <xdr:cNvSpPr txBox="1"/>
      </xdr:nvSpPr>
      <xdr:spPr>
        <a:xfrm>
          <a:off x="9327095" y="10556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105836</xdr:rowOff>
    </xdr:from>
    <xdr:ext cx="599010" cy="259045"/>
    <xdr:sp macro="" textlink="">
      <xdr:nvSpPr>
        <xdr:cNvPr id="262" name="n_2mainValue【橋りょう・トンネル】&#10;一人当たり有形固定資産（償却資産）額">
          <a:extLst>
            <a:ext uri="{FF2B5EF4-FFF2-40B4-BE49-F238E27FC236}">
              <a16:creationId xmlns:a16="http://schemas.microsoft.com/office/drawing/2014/main" id="{B384AEFF-C0A7-46FB-9B09-E0B40C535505}"/>
            </a:ext>
          </a:extLst>
        </xdr:cNvPr>
        <xdr:cNvSpPr txBox="1"/>
      </xdr:nvSpPr>
      <xdr:spPr>
        <a:xfrm>
          <a:off x="8450795" y="10564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111475</xdr:rowOff>
    </xdr:from>
    <xdr:ext cx="599010" cy="259045"/>
    <xdr:sp macro="" textlink="">
      <xdr:nvSpPr>
        <xdr:cNvPr id="263" name="n_3mainValue【橋りょう・トンネル】&#10;一人当たり有形固定資産（償却資産）額">
          <a:extLst>
            <a:ext uri="{FF2B5EF4-FFF2-40B4-BE49-F238E27FC236}">
              <a16:creationId xmlns:a16="http://schemas.microsoft.com/office/drawing/2014/main" id="{4263F7FC-2E72-4042-AB8B-6E94469A8135}"/>
            </a:ext>
          </a:extLst>
        </xdr:cNvPr>
        <xdr:cNvSpPr txBox="1"/>
      </xdr:nvSpPr>
      <xdr:spPr>
        <a:xfrm>
          <a:off x="7561795" y="10569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117942</xdr:rowOff>
    </xdr:from>
    <xdr:ext cx="599010" cy="259045"/>
    <xdr:sp macro="" textlink="">
      <xdr:nvSpPr>
        <xdr:cNvPr id="264" name="n_4mainValue【橋りょう・トンネル】&#10;一人当たり有形固定資産（償却資産）額">
          <a:extLst>
            <a:ext uri="{FF2B5EF4-FFF2-40B4-BE49-F238E27FC236}">
              <a16:creationId xmlns:a16="http://schemas.microsoft.com/office/drawing/2014/main" id="{FC441D09-C31D-4380-8299-40A231017945}"/>
            </a:ext>
          </a:extLst>
        </xdr:cNvPr>
        <xdr:cNvSpPr txBox="1"/>
      </xdr:nvSpPr>
      <xdr:spPr>
        <a:xfrm>
          <a:off x="6672795" y="10576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F6FA9BBF-4FEA-48D4-906F-FF1AEA530FB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4875D97A-1B2E-48CD-9BD0-5AAB136832A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F36F1E90-0180-4EBB-92EF-9CCD270054B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2D3B4715-9883-4D66-99F2-6DCF3B3E253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181E345D-6CEB-40FF-AEE4-3874C7E3A74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B97BA619-C624-4D4D-B0F6-6B5591FD5FD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3A9A922A-617D-4054-9F2A-362D75F8F29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A75EA3FE-8EB6-4351-ABE8-EAA09D4664D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0282CF3A-D14E-4BBC-86C5-C5E02E26A459}"/>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2338DC4E-553B-4A35-8C20-6B2CD796D77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815CF15E-810A-4AF2-8E94-552D0265F63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D50A4DD4-A33D-4930-8B4C-B0326A577C89}"/>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D362BAC9-978A-45E3-B2A4-72B114F20CB9}"/>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963CAB71-C8CF-4CB0-A8AF-EA8A55D428D8}"/>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A31B83F0-9363-4913-833F-537884F70FFE}"/>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1B456D0C-5401-4E07-A063-D385EEC49012}"/>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4794FA1A-5552-4942-9D51-02424AB623E4}"/>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E703D5F6-47F6-4B5F-9706-95D002DF3345}"/>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C379F5EE-DDA1-412B-8F08-FA9C5F23AC74}"/>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05427364-9362-4CBC-B506-BDB6791EF14B}"/>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A64F0119-571D-4663-9467-0638535021D5}"/>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65C3A30E-5643-48A0-A5CB-7A467293524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C56F1C78-DEE4-49EE-BDBF-1AE4FD683BF4}"/>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6794B4F9-C8C1-440C-A758-6DA484944FD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78105</xdr:rowOff>
    </xdr:from>
    <xdr:to>
      <xdr:col>24</xdr:col>
      <xdr:colOff>62865</xdr:colOff>
      <xdr:row>85</xdr:row>
      <xdr:rowOff>123825</xdr:rowOff>
    </xdr:to>
    <xdr:cxnSp macro="">
      <xdr:nvCxnSpPr>
        <xdr:cNvPr id="289" name="直線コネクタ 288">
          <a:extLst>
            <a:ext uri="{FF2B5EF4-FFF2-40B4-BE49-F238E27FC236}">
              <a16:creationId xmlns:a16="http://schemas.microsoft.com/office/drawing/2014/main" id="{84A9A6D9-8161-494E-A6DC-36B83CB73F94}"/>
            </a:ext>
          </a:extLst>
        </xdr:cNvPr>
        <xdr:cNvCxnSpPr/>
      </xdr:nvCxnSpPr>
      <xdr:spPr>
        <a:xfrm flipV="1">
          <a:off x="4634865" y="13279755"/>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127652</xdr:rowOff>
    </xdr:from>
    <xdr:ext cx="405111" cy="259045"/>
    <xdr:sp macro="" textlink="">
      <xdr:nvSpPr>
        <xdr:cNvPr id="290" name="【公営住宅】&#10;有形固定資産減価償却率最小値テキスト">
          <a:extLst>
            <a:ext uri="{FF2B5EF4-FFF2-40B4-BE49-F238E27FC236}">
              <a16:creationId xmlns:a16="http://schemas.microsoft.com/office/drawing/2014/main" id="{33FCC2F7-BDFF-4618-802E-DB7DD2BFD615}"/>
            </a:ext>
          </a:extLst>
        </xdr:cNvPr>
        <xdr:cNvSpPr txBox="1"/>
      </xdr:nvSpPr>
      <xdr:spPr>
        <a:xfrm>
          <a:off x="4673600" y="1470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123825</xdr:rowOff>
    </xdr:from>
    <xdr:to>
      <xdr:col>24</xdr:col>
      <xdr:colOff>152400</xdr:colOff>
      <xdr:row>85</xdr:row>
      <xdr:rowOff>123825</xdr:rowOff>
    </xdr:to>
    <xdr:cxnSp macro="">
      <xdr:nvCxnSpPr>
        <xdr:cNvPr id="291" name="直線コネクタ 290">
          <a:extLst>
            <a:ext uri="{FF2B5EF4-FFF2-40B4-BE49-F238E27FC236}">
              <a16:creationId xmlns:a16="http://schemas.microsoft.com/office/drawing/2014/main" id="{F8A48C42-7302-467D-B3FE-BC034B18FC97}"/>
            </a:ext>
          </a:extLst>
        </xdr:cNvPr>
        <xdr:cNvCxnSpPr/>
      </xdr:nvCxnSpPr>
      <xdr:spPr>
        <a:xfrm>
          <a:off x="4546600" y="14697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24782</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DE2C83EC-B649-4080-8179-C98E496584B5}"/>
            </a:ext>
          </a:extLst>
        </xdr:cNvPr>
        <xdr:cNvSpPr txBox="1"/>
      </xdr:nvSpPr>
      <xdr:spPr>
        <a:xfrm>
          <a:off x="4673600" y="13054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78105</xdr:rowOff>
    </xdr:from>
    <xdr:to>
      <xdr:col>24</xdr:col>
      <xdr:colOff>152400</xdr:colOff>
      <xdr:row>77</xdr:row>
      <xdr:rowOff>78105</xdr:rowOff>
    </xdr:to>
    <xdr:cxnSp macro="">
      <xdr:nvCxnSpPr>
        <xdr:cNvPr id="293" name="直線コネクタ 292">
          <a:extLst>
            <a:ext uri="{FF2B5EF4-FFF2-40B4-BE49-F238E27FC236}">
              <a16:creationId xmlns:a16="http://schemas.microsoft.com/office/drawing/2014/main" id="{E03D0710-695A-4516-8D0F-8E79EA55FF72}"/>
            </a:ext>
          </a:extLst>
        </xdr:cNvPr>
        <xdr:cNvCxnSpPr/>
      </xdr:nvCxnSpPr>
      <xdr:spPr>
        <a:xfrm>
          <a:off x="4546600" y="13279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50182</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0F779162-5113-4496-9E06-908710075723}"/>
            </a:ext>
          </a:extLst>
        </xdr:cNvPr>
        <xdr:cNvSpPr txBox="1"/>
      </xdr:nvSpPr>
      <xdr:spPr>
        <a:xfrm>
          <a:off x="4673600" y="14109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27305</xdr:rowOff>
    </xdr:from>
    <xdr:to>
      <xdr:col>24</xdr:col>
      <xdr:colOff>114300</xdr:colOff>
      <xdr:row>83</xdr:row>
      <xdr:rowOff>128905</xdr:rowOff>
    </xdr:to>
    <xdr:sp macro="" textlink="">
      <xdr:nvSpPr>
        <xdr:cNvPr id="295" name="フローチャート: 判断 294">
          <a:extLst>
            <a:ext uri="{FF2B5EF4-FFF2-40B4-BE49-F238E27FC236}">
              <a16:creationId xmlns:a16="http://schemas.microsoft.com/office/drawing/2014/main" id="{DCEF3ADC-349F-4ECB-8B35-843FD9DE378B}"/>
            </a:ext>
          </a:extLst>
        </xdr:cNvPr>
        <xdr:cNvSpPr/>
      </xdr:nvSpPr>
      <xdr:spPr>
        <a:xfrm>
          <a:off x="4584700" y="1425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25400</xdr:rowOff>
    </xdr:from>
    <xdr:to>
      <xdr:col>20</xdr:col>
      <xdr:colOff>38100</xdr:colOff>
      <xdr:row>83</xdr:row>
      <xdr:rowOff>127000</xdr:rowOff>
    </xdr:to>
    <xdr:sp macro="" textlink="">
      <xdr:nvSpPr>
        <xdr:cNvPr id="296" name="フローチャート: 判断 295">
          <a:extLst>
            <a:ext uri="{FF2B5EF4-FFF2-40B4-BE49-F238E27FC236}">
              <a16:creationId xmlns:a16="http://schemas.microsoft.com/office/drawing/2014/main" id="{49E9A308-34BC-4D9D-8782-65BED3FA24DE}"/>
            </a:ext>
          </a:extLst>
        </xdr:cNvPr>
        <xdr:cNvSpPr/>
      </xdr:nvSpPr>
      <xdr:spPr>
        <a:xfrm>
          <a:off x="3746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4445</xdr:rowOff>
    </xdr:from>
    <xdr:to>
      <xdr:col>15</xdr:col>
      <xdr:colOff>101600</xdr:colOff>
      <xdr:row>83</xdr:row>
      <xdr:rowOff>106045</xdr:rowOff>
    </xdr:to>
    <xdr:sp macro="" textlink="">
      <xdr:nvSpPr>
        <xdr:cNvPr id="297" name="フローチャート: 判断 296">
          <a:extLst>
            <a:ext uri="{FF2B5EF4-FFF2-40B4-BE49-F238E27FC236}">
              <a16:creationId xmlns:a16="http://schemas.microsoft.com/office/drawing/2014/main" id="{AFE6B5BA-8ED9-4B52-BB5A-EC45E7309689}"/>
            </a:ext>
          </a:extLst>
        </xdr:cNvPr>
        <xdr:cNvSpPr/>
      </xdr:nvSpPr>
      <xdr:spPr>
        <a:xfrm>
          <a:off x="2857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143511</xdr:rowOff>
    </xdr:from>
    <xdr:to>
      <xdr:col>10</xdr:col>
      <xdr:colOff>165100</xdr:colOff>
      <xdr:row>83</xdr:row>
      <xdr:rowOff>73661</xdr:rowOff>
    </xdr:to>
    <xdr:sp macro="" textlink="">
      <xdr:nvSpPr>
        <xdr:cNvPr id="298" name="フローチャート: 判断 297">
          <a:extLst>
            <a:ext uri="{FF2B5EF4-FFF2-40B4-BE49-F238E27FC236}">
              <a16:creationId xmlns:a16="http://schemas.microsoft.com/office/drawing/2014/main" id="{79C19B8C-169F-400E-8FC0-CBB2583339C0}"/>
            </a:ext>
          </a:extLst>
        </xdr:cNvPr>
        <xdr:cNvSpPr/>
      </xdr:nvSpPr>
      <xdr:spPr>
        <a:xfrm>
          <a:off x="1968500" y="1420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151130</xdr:rowOff>
    </xdr:from>
    <xdr:to>
      <xdr:col>6</xdr:col>
      <xdr:colOff>38100</xdr:colOff>
      <xdr:row>83</xdr:row>
      <xdr:rowOff>81280</xdr:rowOff>
    </xdr:to>
    <xdr:sp macro="" textlink="">
      <xdr:nvSpPr>
        <xdr:cNvPr id="299" name="フローチャート: 判断 298">
          <a:extLst>
            <a:ext uri="{FF2B5EF4-FFF2-40B4-BE49-F238E27FC236}">
              <a16:creationId xmlns:a16="http://schemas.microsoft.com/office/drawing/2014/main" id="{D6873838-C885-485C-99A6-F9474C4AB1CF}"/>
            </a:ext>
          </a:extLst>
        </xdr:cNvPr>
        <xdr:cNvSpPr/>
      </xdr:nvSpPr>
      <xdr:spPr>
        <a:xfrm>
          <a:off x="10795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EEDBA1B-4FD4-4451-AAAA-D2BC92929F5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0A7124E-06EF-445A-8024-4E7C054D3D9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3B74DF5-058E-42A9-89BC-B577282EF68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5574260-79DE-4590-A65F-9FAE3B89405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8E596E9E-3080-4D77-8A8F-4167B1C696C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50164</xdr:rowOff>
    </xdr:from>
    <xdr:to>
      <xdr:col>24</xdr:col>
      <xdr:colOff>114300</xdr:colOff>
      <xdr:row>84</xdr:row>
      <xdr:rowOff>151764</xdr:rowOff>
    </xdr:to>
    <xdr:sp macro="" textlink="">
      <xdr:nvSpPr>
        <xdr:cNvPr id="305" name="楕円 304">
          <a:extLst>
            <a:ext uri="{FF2B5EF4-FFF2-40B4-BE49-F238E27FC236}">
              <a16:creationId xmlns:a16="http://schemas.microsoft.com/office/drawing/2014/main" id="{85EAB588-D2C3-4396-8BCB-7026660BC48E}"/>
            </a:ext>
          </a:extLst>
        </xdr:cNvPr>
        <xdr:cNvSpPr/>
      </xdr:nvSpPr>
      <xdr:spPr>
        <a:xfrm>
          <a:off x="4584700" y="14451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28591</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D9D82D65-1998-48D7-95E4-B8C6BF990AAD}"/>
            </a:ext>
          </a:extLst>
        </xdr:cNvPr>
        <xdr:cNvSpPr txBox="1"/>
      </xdr:nvSpPr>
      <xdr:spPr>
        <a:xfrm>
          <a:off x="4673600" y="14430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71120</xdr:rowOff>
    </xdr:from>
    <xdr:to>
      <xdr:col>20</xdr:col>
      <xdr:colOff>38100</xdr:colOff>
      <xdr:row>85</xdr:row>
      <xdr:rowOff>1270</xdr:rowOff>
    </xdr:to>
    <xdr:sp macro="" textlink="">
      <xdr:nvSpPr>
        <xdr:cNvPr id="307" name="楕円 306">
          <a:extLst>
            <a:ext uri="{FF2B5EF4-FFF2-40B4-BE49-F238E27FC236}">
              <a16:creationId xmlns:a16="http://schemas.microsoft.com/office/drawing/2014/main" id="{B815C85D-A51C-478F-81CD-B00FD0CCAEB7}"/>
            </a:ext>
          </a:extLst>
        </xdr:cNvPr>
        <xdr:cNvSpPr/>
      </xdr:nvSpPr>
      <xdr:spPr>
        <a:xfrm>
          <a:off x="3746500" y="1447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100964</xdr:rowOff>
    </xdr:from>
    <xdr:to>
      <xdr:col>24</xdr:col>
      <xdr:colOff>63500</xdr:colOff>
      <xdr:row>84</xdr:row>
      <xdr:rowOff>121920</xdr:rowOff>
    </xdr:to>
    <xdr:cxnSp macro="">
      <xdr:nvCxnSpPr>
        <xdr:cNvPr id="308" name="直線コネクタ 307">
          <a:extLst>
            <a:ext uri="{FF2B5EF4-FFF2-40B4-BE49-F238E27FC236}">
              <a16:creationId xmlns:a16="http://schemas.microsoft.com/office/drawing/2014/main" id="{29D90E68-7CF9-44AB-8CFE-B95B6C98AAB0}"/>
            </a:ext>
          </a:extLst>
        </xdr:cNvPr>
        <xdr:cNvCxnSpPr/>
      </xdr:nvCxnSpPr>
      <xdr:spPr>
        <a:xfrm flipV="1">
          <a:off x="3797300" y="14502764"/>
          <a:ext cx="8382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57786</xdr:rowOff>
    </xdr:from>
    <xdr:to>
      <xdr:col>15</xdr:col>
      <xdr:colOff>101600</xdr:colOff>
      <xdr:row>84</xdr:row>
      <xdr:rowOff>159386</xdr:rowOff>
    </xdr:to>
    <xdr:sp macro="" textlink="">
      <xdr:nvSpPr>
        <xdr:cNvPr id="309" name="楕円 308">
          <a:extLst>
            <a:ext uri="{FF2B5EF4-FFF2-40B4-BE49-F238E27FC236}">
              <a16:creationId xmlns:a16="http://schemas.microsoft.com/office/drawing/2014/main" id="{1E4211E5-F472-46EE-970D-41DB6D83C4B3}"/>
            </a:ext>
          </a:extLst>
        </xdr:cNvPr>
        <xdr:cNvSpPr/>
      </xdr:nvSpPr>
      <xdr:spPr>
        <a:xfrm>
          <a:off x="2857500" y="14459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108586</xdr:rowOff>
    </xdr:from>
    <xdr:to>
      <xdr:col>19</xdr:col>
      <xdr:colOff>177800</xdr:colOff>
      <xdr:row>84</xdr:row>
      <xdr:rowOff>121920</xdr:rowOff>
    </xdr:to>
    <xdr:cxnSp macro="">
      <xdr:nvCxnSpPr>
        <xdr:cNvPr id="310" name="直線コネクタ 309">
          <a:extLst>
            <a:ext uri="{FF2B5EF4-FFF2-40B4-BE49-F238E27FC236}">
              <a16:creationId xmlns:a16="http://schemas.microsoft.com/office/drawing/2014/main" id="{67268F44-D546-4938-9BD9-821576A81FBC}"/>
            </a:ext>
          </a:extLst>
        </xdr:cNvPr>
        <xdr:cNvCxnSpPr/>
      </xdr:nvCxnSpPr>
      <xdr:spPr>
        <a:xfrm>
          <a:off x="2908300" y="14510386"/>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40639</xdr:rowOff>
    </xdr:from>
    <xdr:to>
      <xdr:col>10</xdr:col>
      <xdr:colOff>165100</xdr:colOff>
      <xdr:row>84</xdr:row>
      <xdr:rowOff>142239</xdr:rowOff>
    </xdr:to>
    <xdr:sp macro="" textlink="">
      <xdr:nvSpPr>
        <xdr:cNvPr id="311" name="楕円 310">
          <a:extLst>
            <a:ext uri="{FF2B5EF4-FFF2-40B4-BE49-F238E27FC236}">
              <a16:creationId xmlns:a16="http://schemas.microsoft.com/office/drawing/2014/main" id="{AD983E2C-7460-48A2-A965-AAFAF220D7AA}"/>
            </a:ext>
          </a:extLst>
        </xdr:cNvPr>
        <xdr:cNvSpPr/>
      </xdr:nvSpPr>
      <xdr:spPr>
        <a:xfrm>
          <a:off x="1968500" y="1444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91439</xdr:rowOff>
    </xdr:from>
    <xdr:to>
      <xdr:col>15</xdr:col>
      <xdr:colOff>50800</xdr:colOff>
      <xdr:row>84</xdr:row>
      <xdr:rowOff>108586</xdr:rowOff>
    </xdr:to>
    <xdr:cxnSp macro="">
      <xdr:nvCxnSpPr>
        <xdr:cNvPr id="312" name="直線コネクタ 311">
          <a:extLst>
            <a:ext uri="{FF2B5EF4-FFF2-40B4-BE49-F238E27FC236}">
              <a16:creationId xmlns:a16="http://schemas.microsoft.com/office/drawing/2014/main" id="{E055AA45-EF4C-4B7B-9428-325FD2E66836}"/>
            </a:ext>
          </a:extLst>
        </xdr:cNvPr>
        <xdr:cNvCxnSpPr/>
      </xdr:nvCxnSpPr>
      <xdr:spPr>
        <a:xfrm>
          <a:off x="2019300" y="14493239"/>
          <a:ext cx="88900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33020</xdr:rowOff>
    </xdr:from>
    <xdr:to>
      <xdr:col>6</xdr:col>
      <xdr:colOff>38100</xdr:colOff>
      <xdr:row>84</xdr:row>
      <xdr:rowOff>134620</xdr:rowOff>
    </xdr:to>
    <xdr:sp macro="" textlink="">
      <xdr:nvSpPr>
        <xdr:cNvPr id="313" name="楕円 312">
          <a:extLst>
            <a:ext uri="{FF2B5EF4-FFF2-40B4-BE49-F238E27FC236}">
              <a16:creationId xmlns:a16="http://schemas.microsoft.com/office/drawing/2014/main" id="{2A65C75F-3735-452B-A89B-B4386CF649A2}"/>
            </a:ext>
          </a:extLst>
        </xdr:cNvPr>
        <xdr:cNvSpPr/>
      </xdr:nvSpPr>
      <xdr:spPr>
        <a:xfrm>
          <a:off x="10795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83820</xdr:rowOff>
    </xdr:from>
    <xdr:to>
      <xdr:col>10</xdr:col>
      <xdr:colOff>114300</xdr:colOff>
      <xdr:row>84</xdr:row>
      <xdr:rowOff>91439</xdr:rowOff>
    </xdr:to>
    <xdr:cxnSp macro="">
      <xdr:nvCxnSpPr>
        <xdr:cNvPr id="314" name="直線コネクタ 313">
          <a:extLst>
            <a:ext uri="{FF2B5EF4-FFF2-40B4-BE49-F238E27FC236}">
              <a16:creationId xmlns:a16="http://schemas.microsoft.com/office/drawing/2014/main" id="{BF64CD06-0A9A-4B80-B866-A1346190F6DA}"/>
            </a:ext>
          </a:extLst>
        </xdr:cNvPr>
        <xdr:cNvCxnSpPr/>
      </xdr:nvCxnSpPr>
      <xdr:spPr>
        <a:xfrm>
          <a:off x="1130300" y="144856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143527</xdr:rowOff>
    </xdr:from>
    <xdr:ext cx="405111" cy="259045"/>
    <xdr:sp macro="" textlink="">
      <xdr:nvSpPr>
        <xdr:cNvPr id="315" name="n_1aveValue【公営住宅】&#10;有形固定資産減価償却率">
          <a:extLst>
            <a:ext uri="{FF2B5EF4-FFF2-40B4-BE49-F238E27FC236}">
              <a16:creationId xmlns:a16="http://schemas.microsoft.com/office/drawing/2014/main" id="{5B3E32E2-93C1-4784-ADB8-7104B7B211C2}"/>
            </a:ext>
          </a:extLst>
        </xdr:cNvPr>
        <xdr:cNvSpPr txBox="1"/>
      </xdr:nvSpPr>
      <xdr:spPr>
        <a:xfrm>
          <a:off x="3582044" y="1403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122572</xdr:rowOff>
    </xdr:from>
    <xdr:ext cx="405111" cy="259045"/>
    <xdr:sp macro="" textlink="">
      <xdr:nvSpPr>
        <xdr:cNvPr id="316" name="n_2aveValue【公営住宅】&#10;有形固定資産減価償却率">
          <a:extLst>
            <a:ext uri="{FF2B5EF4-FFF2-40B4-BE49-F238E27FC236}">
              <a16:creationId xmlns:a16="http://schemas.microsoft.com/office/drawing/2014/main" id="{1CC5B8AD-44CA-4ADF-92C6-4CCE25B926FE}"/>
            </a:ext>
          </a:extLst>
        </xdr:cNvPr>
        <xdr:cNvSpPr txBox="1"/>
      </xdr:nvSpPr>
      <xdr:spPr>
        <a:xfrm>
          <a:off x="2705744" y="14010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90188</xdr:rowOff>
    </xdr:from>
    <xdr:ext cx="405111" cy="259045"/>
    <xdr:sp macro="" textlink="">
      <xdr:nvSpPr>
        <xdr:cNvPr id="317" name="n_3aveValue【公営住宅】&#10;有形固定資産減価償却率">
          <a:extLst>
            <a:ext uri="{FF2B5EF4-FFF2-40B4-BE49-F238E27FC236}">
              <a16:creationId xmlns:a16="http://schemas.microsoft.com/office/drawing/2014/main" id="{AB1F42E7-CAF0-4CBC-8CC5-F3B686242374}"/>
            </a:ext>
          </a:extLst>
        </xdr:cNvPr>
        <xdr:cNvSpPr txBox="1"/>
      </xdr:nvSpPr>
      <xdr:spPr>
        <a:xfrm>
          <a:off x="1816744" y="13977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97807</xdr:rowOff>
    </xdr:from>
    <xdr:ext cx="405111" cy="259045"/>
    <xdr:sp macro="" textlink="">
      <xdr:nvSpPr>
        <xdr:cNvPr id="318" name="n_4aveValue【公営住宅】&#10;有形固定資産減価償却率">
          <a:extLst>
            <a:ext uri="{FF2B5EF4-FFF2-40B4-BE49-F238E27FC236}">
              <a16:creationId xmlns:a16="http://schemas.microsoft.com/office/drawing/2014/main" id="{CA60AAB2-A2B2-495F-ADA9-F30CFC27F18B}"/>
            </a:ext>
          </a:extLst>
        </xdr:cNvPr>
        <xdr:cNvSpPr txBox="1"/>
      </xdr:nvSpPr>
      <xdr:spPr>
        <a:xfrm>
          <a:off x="927744" y="1398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163847</xdr:rowOff>
    </xdr:from>
    <xdr:ext cx="405111" cy="259045"/>
    <xdr:sp macro="" textlink="">
      <xdr:nvSpPr>
        <xdr:cNvPr id="319" name="n_1mainValue【公営住宅】&#10;有形固定資産減価償却率">
          <a:extLst>
            <a:ext uri="{FF2B5EF4-FFF2-40B4-BE49-F238E27FC236}">
              <a16:creationId xmlns:a16="http://schemas.microsoft.com/office/drawing/2014/main" id="{652E7094-7264-4645-B559-83A3B8ECFB0F}"/>
            </a:ext>
          </a:extLst>
        </xdr:cNvPr>
        <xdr:cNvSpPr txBox="1"/>
      </xdr:nvSpPr>
      <xdr:spPr>
        <a:xfrm>
          <a:off x="3582044" y="1456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150513</xdr:rowOff>
    </xdr:from>
    <xdr:ext cx="405111" cy="259045"/>
    <xdr:sp macro="" textlink="">
      <xdr:nvSpPr>
        <xdr:cNvPr id="320" name="n_2mainValue【公営住宅】&#10;有形固定資産減価償却率">
          <a:extLst>
            <a:ext uri="{FF2B5EF4-FFF2-40B4-BE49-F238E27FC236}">
              <a16:creationId xmlns:a16="http://schemas.microsoft.com/office/drawing/2014/main" id="{B4D02B0B-F3F9-4BF7-BE6E-39CF4807B5F2}"/>
            </a:ext>
          </a:extLst>
        </xdr:cNvPr>
        <xdr:cNvSpPr txBox="1"/>
      </xdr:nvSpPr>
      <xdr:spPr>
        <a:xfrm>
          <a:off x="2705744" y="14552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133366</xdr:rowOff>
    </xdr:from>
    <xdr:ext cx="405111" cy="259045"/>
    <xdr:sp macro="" textlink="">
      <xdr:nvSpPr>
        <xdr:cNvPr id="321" name="n_3mainValue【公営住宅】&#10;有形固定資産減価償却率">
          <a:extLst>
            <a:ext uri="{FF2B5EF4-FFF2-40B4-BE49-F238E27FC236}">
              <a16:creationId xmlns:a16="http://schemas.microsoft.com/office/drawing/2014/main" id="{A89577AC-0296-41C5-92FE-7372F1B00403}"/>
            </a:ext>
          </a:extLst>
        </xdr:cNvPr>
        <xdr:cNvSpPr txBox="1"/>
      </xdr:nvSpPr>
      <xdr:spPr>
        <a:xfrm>
          <a:off x="1816744" y="14535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125747</xdr:rowOff>
    </xdr:from>
    <xdr:ext cx="405111" cy="259045"/>
    <xdr:sp macro="" textlink="">
      <xdr:nvSpPr>
        <xdr:cNvPr id="322" name="n_4mainValue【公営住宅】&#10;有形固定資産減価償却率">
          <a:extLst>
            <a:ext uri="{FF2B5EF4-FFF2-40B4-BE49-F238E27FC236}">
              <a16:creationId xmlns:a16="http://schemas.microsoft.com/office/drawing/2014/main" id="{D5A5C9AC-6C2C-4084-B4F4-36E1D7903B79}"/>
            </a:ext>
          </a:extLst>
        </xdr:cNvPr>
        <xdr:cNvSpPr txBox="1"/>
      </xdr:nvSpPr>
      <xdr:spPr>
        <a:xfrm>
          <a:off x="927744" y="1452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8F323E24-5117-4C4D-A4E0-F5D632D758F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6C6FA74E-37A0-4DE1-A876-5CDE75A896A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DA9E4290-879C-48E4-BD69-F837055234E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4D6C77CE-457C-4C8E-BD1E-157C51DE0F1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2D77CEEE-9628-4E25-9D87-C5B192F025D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19774636-4FD1-490E-A545-B4B448509C7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D4E4A5DD-216D-465C-8701-4239AB64EC1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1C7D85EA-4A72-48F4-90C8-D129FF4CFF1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48D1A565-9FE7-4047-8AD0-BD4CCE0CFBD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9937D245-6E8F-42D9-A336-045F05CCC6E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C7E397B0-6A03-463B-921D-A371D8447944}"/>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D651D6B3-2707-4F73-A295-5C4D25FAD306}"/>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5FEF19F2-400D-49C3-9819-4E6D197AA7B9}"/>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1891C9C4-FD2D-4241-96E4-2D41AD0B20DC}"/>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6B4A138D-26EE-46B9-B4DD-3F885EED46D5}"/>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1E7B647B-549D-4F73-88D9-ED179EBE0F3A}"/>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C9FC6E3D-D9D6-4FDE-A140-DDA74AE41805}"/>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75C70AF5-D970-4E2A-8268-41C6994FD8C4}"/>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2F9ED3ED-8CD1-4E77-9F71-D671B5F13A1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C16C3EC4-5B38-4B42-8101-1DDF265FDAB5}"/>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547272AF-4C02-4E88-B488-EB267D46DC8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105308</xdr:rowOff>
    </xdr:from>
    <xdr:to>
      <xdr:col>54</xdr:col>
      <xdr:colOff>189865</xdr:colOff>
      <xdr:row>86</xdr:row>
      <xdr:rowOff>36271</xdr:rowOff>
    </xdr:to>
    <xdr:cxnSp macro="">
      <xdr:nvCxnSpPr>
        <xdr:cNvPr id="344" name="直線コネクタ 343">
          <a:extLst>
            <a:ext uri="{FF2B5EF4-FFF2-40B4-BE49-F238E27FC236}">
              <a16:creationId xmlns:a16="http://schemas.microsoft.com/office/drawing/2014/main" id="{715CEB25-B792-4DA4-A73F-42D4109E52FF}"/>
            </a:ext>
          </a:extLst>
        </xdr:cNvPr>
        <xdr:cNvCxnSpPr/>
      </xdr:nvCxnSpPr>
      <xdr:spPr>
        <a:xfrm flipV="1">
          <a:off x="10476865" y="13306958"/>
          <a:ext cx="0" cy="1474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40098</xdr:rowOff>
    </xdr:from>
    <xdr:ext cx="469744" cy="259045"/>
    <xdr:sp macro="" textlink="">
      <xdr:nvSpPr>
        <xdr:cNvPr id="345" name="【公営住宅】&#10;一人当たり面積最小値テキスト">
          <a:extLst>
            <a:ext uri="{FF2B5EF4-FFF2-40B4-BE49-F238E27FC236}">
              <a16:creationId xmlns:a16="http://schemas.microsoft.com/office/drawing/2014/main" id="{6B3A9A27-991B-41FA-9C26-0BC35BD9C5C8}"/>
            </a:ext>
          </a:extLst>
        </xdr:cNvPr>
        <xdr:cNvSpPr txBox="1"/>
      </xdr:nvSpPr>
      <xdr:spPr>
        <a:xfrm>
          <a:off x="10515600" y="14784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36271</xdr:rowOff>
    </xdr:from>
    <xdr:to>
      <xdr:col>55</xdr:col>
      <xdr:colOff>88900</xdr:colOff>
      <xdr:row>86</xdr:row>
      <xdr:rowOff>36271</xdr:rowOff>
    </xdr:to>
    <xdr:cxnSp macro="">
      <xdr:nvCxnSpPr>
        <xdr:cNvPr id="346" name="直線コネクタ 345">
          <a:extLst>
            <a:ext uri="{FF2B5EF4-FFF2-40B4-BE49-F238E27FC236}">
              <a16:creationId xmlns:a16="http://schemas.microsoft.com/office/drawing/2014/main" id="{2DD9BB52-5BA8-4BFB-8CED-F8CBD2F431F2}"/>
            </a:ext>
          </a:extLst>
        </xdr:cNvPr>
        <xdr:cNvCxnSpPr/>
      </xdr:nvCxnSpPr>
      <xdr:spPr>
        <a:xfrm>
          <a:off x="10388600" y="14780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51985</xdr:rowOff>
    </xdr:from>
    <xdr:ext cx="469744" cy="259045"/>
    <xdr:sp macro="" textlink="">
      <xdr:nvSpPr>
        <xdr:cNvPr id="347" name="【公営住宅】&#10;一人当たり面積最大値テキスト">
          <a:extLst>
            <a:ext uri="{FF2B5EF4-FFF2-40B4-BE49-F238E27FC236}">
              <a16:creationId xmlns:a16="http://schemas.microsoft.com/office/drawing/2014/main" id="{CFDE738B-BB7C-4D2B-A1D4-76DB522307D7}"/>
            </a:ext>
          </a:extLst>
        </xdr:cNvPr>
        <xdr:cNvSpPr txBox="1"/>
      </xdr:nvSpPr>
      <xdr:spPr>
        <a:xfrm>
          <a:off x="10515600" y="13082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105308</xdr:rowOff>
    </xdr:from>
    <xdr:to>
      <xdr:col>55</xdr:col>
      <xdr:colOff>88900</xdr:colOff>
      <xdr:row>77</xdr:row>
      <xdr:rowOff>105308</xdr:rowOff>
    </xdr:to>
    <xdr:cxnSp macro="">
      <xdr:nvCxnSpPr>
        <xdr:cNvPr id="348" name="直線コネクタ 347">
          <a:extLst>
            <a:ext uri="{FF2B5EF4-FFF2-40B4-BE49-F238E27FC236}">
              <a16:creationId xmlns:a16="http://schemas.microsoft.com/office/drawing/2014/main" id="{E41F32CC-C19C-4C78-B69C-777DDE93FF56}"/>
            </a:ext>
          </a:extLst>
        </xdr:cNvPr>
        <xdr:cNvCxnSpPr/>
      </xdr:nvCxnSpPr>
      <xdr:spPr>
        <a:xfrm>
          <a:off x="10388600" y="13306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110202</xdr:rowOff>
    </xdr:from>
    <xdr:ext cx="469744" cy="259045"/>
    <xdr:sp macro="" textlink="">
      <xdr:nvSpPr>
        <xdr:cNvPr id="349" name="【公営住宅】&#10;一人当たり面積平均値テキスト">
          <a:extLst>
            <a:ext uri="{FF2B5EF4-FFF2-40B4-BE49-F238E27FC236}">
              <a16:creationId xmlns:a16="http://schemas.microsoft.com/office/drawing/2014/main" id="{6E8185C1-0E64-401D-A37F-ED8B4745F698}"/>
            </a:ext>
          </a:extLst>
        </xdr:cNvPr>
        <xdr:cNvSpPr txBox="1"/>
      </xdr:nvSpPr>
      <xdr:spPr>
        <a:xfrm>
          <a:off x="10515600" y="143405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131775</xdr:rowOff>
    </xdr:from>
    <xdr:to>
      <xdr:col>55</xdr:col>
      <xdr:colOff>50800</xdr:colOff>
      <xdr:row>84</xdr:row>
      <xdr:rowOff>61925</xdr:rowOff>
    </xdr:to>
    <xdr:sp macro="" textlink="">
      <xdr:nvSpPr>
        <xdr:cNvPr id="350" name="フローチャート: 判断 349">
          <a:extLst>
            <a:ext uri="{FF2B5EF4-FFF2-40B4-BE49-F238E27FC236}">
              <a16:creationId xmlns:a16="http://schemas.microsoft.com/office/drawing/2014/main" id="{3C1A2055-384F-4AB6-9BF4-02E18774E3FB}"/>
            </a:ext>
          </a:extLst>
        </xdr:cNvPr>
        <xdr:cNvSpPr/>
      </xdr:nvSpPr>
      <xdr:spPr>
        <a:xfrm>
          <a:off x="10426700" y="14362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51" name="フローチャート: 判断 350">
          <a:extLst>
            <a:ext uri="{FF2B5EF4-FFF2-40B4-BE49-F238E27FC236}">
              <a16:creationId xmlns:a16="http://schemas.microsoft.com/office/drawing/2014/main" id="{B30A2061-5D79-4457-83E6-B019D21F401F}"/>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145948</xdr:rowOff>
    </xdr:from>
    <xdr:to>
      <xdr:col>46</xdr:col>
      <xdr:colOff>38100</xdr:colOff>
      <xdr:row>84</xdr:row>
      <xdr:rowOff>76098</xdr:rowOff>
    </xdr:to>
    <xdr:sp macro="" textlink="">
      <xdr:nvSpPr>
        <xdr:cNvPr id="352" name="フローチャート: 判断 351">
          <a:extLst>
            <a:ext uri="{FF2B5EF4-FFF2-40B4-BE49-F238E27FC236}">
              <a16:creationId xmlns:a16="http://schemas.microsoft.com/office/drawing/2014/main" id="{94B7E25C-7F92-406F-8B93-9A0EAFC8CFC4}"/>
            </a:ext>
          </a:extLst>
        </xdr:cNvPr>
        <xdr:cNvSpPr/>
      </xdr:nvSpPr>
      <xdr:spPr>
        <a:xfrm>
          <a:off x="8699500" y="14376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133604</xdr:rowOff>
    </xdr:from>
    <xdr:to>
      <xdr:col>41</xdr:col>
      <xdr:colOff>101600</xdr:colOff>
      <xdr:row>84</xdr:row>
      <xdr:rowOff>63754</xdr:rowOff>
    </xdr:to>
    <xdr:sp macro="" textlink="">
      <xdr:nvSpPr>
        <xdr:cNvPr id="353" name="フローチャート: 判断 352">
          <a:extLst>
            <a:ext uri="{FF2B5EF4-FFF2-40B4-BE49-F238E27FC236}">
              <a16:creationId xmlns:a16="http://schemas.microsoft.com/office/drawing/2014/main" id="{71D19473-7692-4645-86FD-F4508BE916BF}"/>
            </a:ext>
          </a:extLst>
        </xdr:cNvPr>
        <xdr:cNvSpPr/>
      </xdr:nvSpPr>
      <xdr:spPr>
        <a:xfrm>
          <a:off x="7810500" y="14363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153264</xdr:rowOff>
    </xdr:from>
    <xdr:to>
      <xdr:col>36</xdr:col>
      <xdr:colOff>165100</xdr:colOff>
      <xdr:row>84</xdr:row>
      <xdr:rowOff>83414</xdr:rowOff>
    </xdr:to>
    <xdr:sp macro="" textlink="">
      <xdr:nvSpPr>
        <xdr:cNvPr id="354" name="フローチャート: 判断 353">
          <a:extLst>
            <a:ext uri="{FF2B5EF4-FFF2-40B4-BE49-F238E27FC236}">
              <a16:creationId xmlns:a16="http://schemas.microsoft.com/office/drawing/2014/main" id="{05B8BB39-3123-490A-B2C8-C59B5322E256}"/>
            </a:ext>
          </a:extLst>
        </xdr:cNvPr>
        <xdr:cNvSpPr/>
      </xdr:nvSpPr>
      <xdr:spPr>
        <a:xfrm>
          <a:off x="6921500" y="14383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490BF3B-372B-44D9-85F6-1DAF87D26AC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F06BF6D-8951-424A-9324-57D46AB9B56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F2D0C69C-05D1-488D-B4A3-26CBC0285FC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7DB7B30F-4A98-445C-9BC9-8EBE4007085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24FC26A2-58A5-4F0C-A587-2E3FBB15580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41708</xdr:rowOff>
    </xdr:from>
    <xdr:to>
      <xdr:col>55</xdr:col>
      <xdr:colOff>50800</xdr:colOff>
      <xdr:row>82</xdr:row>
      <xdr:rowOff>143308</xdr:rowOff>
    </xdr:to>
    <xdr:sp macro="" textlink="">
      <xdr:nvSpPr>
        <xdr:cNvPr id="360" name="楕円 359">
          <a:extLst>
            <a:ext uri="{FF2B5EF4-FFF2-40B4-BE49-F238E27FC236}">
              <a16:creationId xmlns:a16="http://schemas.microsoft.com/office/drawing/2014/main" id="{5E821FDB-BA4C-4F3D-97D9-2F973E3F540B}"/>
            </a:ext>
          </a:extLst>
        </xdr:cNvPr>
        <xdr:cNvSpPr/>
      </xdr:nvSpPr>
      <xdr:spPr>
        <a:xfrm>
          <a:off x="10426700" y="14100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64585</xdr:rowOff>
    </xdr:from>
    <xdr:ext cx="469744" cy="259045"/>
    <xdr:sp macro="" textlink="">
      <xdr:nvSpPr>
        <xdr:cNvPr id="361" name="【公営住宅】&#10;一人当たり面積該当値テキスト">
          <a:extLst>
            <a:ext uri="{FF2B5EF4-FFF2-40B4-BE49-F238E27FC236}">
              <a16:creationId xmlns:a16="http://schemas.microsoft.com/office/drawing/2014/main" id="{040B988C-7C0F-4A91-95A9-7250154D8427}"/>
            </a:ext>
          </a:extLst>
        </xdr:cNvPr>
        <xdr:cNvSpPr txBox="1"/>
      </xdr:nvSpPr>
      <xdr:spPr>
        <a:xfrm>
          <a:off x="10515600" y="1395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51766</xdr:rowOff>
    </xdr:from>
    <xdr:to>
      <xdr:col>50</xdr:col>
      <xdr:colOff>165100</xdr:colOff>
      <xdr:row>82</xdr:row>
      <xdr:rowOff>153366</xdr:rowOff>
    </xdr:to>
    <xdr:sp macro="" textlink="">
      <xdr:nvSpPr>
        <xdr:cNvPr id="362" name="楕円 361">
          <a:extLst>
            <a:ext uri="{FF2B5EF4-FFF2-40B4-BE49-F238E27FC236}">
              <a16:creationId xmlns:a16="http://schemas.microsoft.com/office/drawing/2014/main" id="{985420EF-625F-4D59-962B-A945FD259D01}"/>
            </a:ext>
          </a:extLst>
        </xdr:cNvPr>
        <xdr:cNvSpPr/>
      </xdr:nvSpPr>
      <xdr:spPr>
        <a:xfrm>
          <a:off x="9588500" y="14110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92508</xdr:rowOff>
    </xdr:from>
    <xdr:to>
      <xdr:col>55</xdr:col>
      <xdr:colOff>0</xdr:colOff>
      <xdr:row>82</xdr:row>
      <xdr:rowOff>102566</xdr:rowOff>
    </xdr:to>
    <xdr:cxnSp macro="">
      <xdr:nvCxnSpPr>
        <xdr:cNvPr id="363" name="直線コネクタ 362">
          <a:extLst>
            <a:ext uri="{FF2B5EF4-FFF2-40B4-BE49-F238E27FC236}">
              <a16:creationId xmlns:a16="http://schemas.microsoft.com/office/drawing/2014/main" id="{B25C23D0-DFC0-4647-8139-1A373FFE707C}"/>
            </a:ext>
          </a:extLst>
        </xdr:cNvPr>
        <xdr:cNvCxnSpPr/>
      </xdr:nvCxnSpPr>
      <xdr:spPr>
        <a:xfrm flipV="1">
          <a:off x="9639300" y="14151408"/>
          <a:ext cx="8382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53136</xdr:rowOff>
    </xdr:from>
    <xdr:to>
      <xdr:col>46</xdr:col>
      <xdr:colOff>38100</xdr:colOff>
      <xdr:row>82</xdr:row>
      <xdr:rowOff>154736</xdr:rowOff>
    </xdr:to>
    <xdr:sp macro="" textlink="">
      <xdr:nvSpPr>
        <xdr:cNvPr id="364" name="楕円 363">
          <a:extLst>
            <a:ext uri="{FF2B5EF4-FFF2-40B4-BE49-F238E27FC236}">
              <a16:creationId xmlns:a16="http://schemas.microsoft.com/office/drawing/2014/main" id="{CB307211-7EEC-4585-9509-B5F88BA2CA5E}"/>
            </a:ext>
          </a:extLst>
        </xdr:cNvPr>
        <xdr:cNvSpPr/>
      </xdr:nvSpPr>
      <xdr:spPr>
        <a:xfrm>
          <a:off x="8699500" y="14112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102566</xdr:rowOff>
    </xdr:from>
    <xdr:to>
      <xdr:col>50</xdr:col>
      <xdr:colOff>114300</xdr:colOff>
      <xdr:row>82</xdr:row>
      <xdr:rowOff>103936</xdr:rowOff>
    </xdr:to>
    <xdr:cxnSp macro="">
      <xdr:nvCxnSpPr>
        <xdr:cNvPr id="365" name="直線コネクタ 364">
          <a:extLst>
            <a:ext uri="{FF2B5EF4-FFF2-40B4-BE49-F238E27FC236}">
              <a16:creationId xmlns:a16="http://schemas.microsoft.com/office/drawing/2014/main" id="{7D22C562-7C20-456C-A08C-BF554E064647}"/>
            </a:ext>
          </a:extLst>
        </xdr:cNvPr>
        <xdr:cNvCxnSpPr/>
      </xdr:nvCxnSpPr>
      <xdr:spPr>
        <a:xfrm flipV="1">
          <a:off x="8750300" y="14161466"/>
          <a:ext cx="889000" cy="1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60909</xdr:rowOff>
    </xdr:from>
    <xdr:to>
      <xdr:col>41</xdr:col>
      <xdr:colOff>101600</xdr:colOff>
      <xdr:row>82</xdr:row>
      <xdr:rowOff>162509</xdr:rowOff>
    </xdr:to>
    <xdr:sp macro="" textlink="">
      <xdr:nvSpPr>
        <xdr:cNvPr id="366" name="楕円 365">
          <a:extLst>
            <a:ext uri="{FF2B5EF4-FFF2-40B4-BE49-F238E27FC236}">
              <a16:creationId xmlns:a16="http://schemas.microsoft.com/office/drawing/2014/main" id="{455EC90F-40E0-4D5F-A995-BECBD516262C}"/>
            </a:ext>
          </a:extLst>
        </xdr:cNvPr>
        <xdr:cNvSpPr/>
      </xdr:nvSpPr>
      <xdr:spPr>
        <a:xfrm>
          <a:off x="7810500" y="14119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103936</xdr:rowOff>
    </xdr:from>
    <xdr:to>
      <xdr:col>45</xdr:col>
      <xdr:colOff>177800</xdr:colOff>
      <xdr:row>82</xdr:row>
      <xdr:rowOff>111709</xdr:rowOff>
    </xdr:to>
    <xdr:cxnSp macro="">
      <xdr:nvCxnSpPr>
        <xdr:cNvPr id="367" name="直線コネクタ 366">
          <a:extLst>
            <a:ext uri="{FF2B5EF4-FFF2-40B4-BE49-F238E27FC236}">
              <a16:creationId xmlns:a16="http://schemas.microsoft.com/office/drawing/2014/main" id="{F8A0B2B4-4DF8-4A33-A858-C43FB725E782}"/>
            </a:ext>
          </a:extLst>
        </xdr:cNvPr>
        <xdr:cNvCxnSpPr/>
      </xdr:nvCxnSpPr>
      <xdr:spPr>
        <a:xfrm flipV="1">
          <a:off x="7861300" y="14162836"/>
          <a:ext cx="889000" cy="7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51766</xdr:rowOff>
    </xdr:from>
    <xdr:to>
      <xdr:col>36</xdr:col>
      <xdr:colOff>165100</xdr:colOff>
      <xdr:row>82</xdr:row>
      <xdr:rowOff>153366</xdr:rowOff>
    </xdr:to>
    <xdr:sp macro="" textlink="">
      <xdr:nvSpPr>
        <xdr:cNvPr id="368" name="楕円 367">
          <a:extLst>
            <a:ext uri="{FF2B5EF4-FFF2-40B4-BE49-F238E27FC236}">
              <a16:creationId xmlns:a16="http://schemas.microsoft.com/office/drawing/2014/main" id="{7C9BF3B4-61E6-4996-B686-BCB8B14B9F9A}"/>
            </a:ext>
          </a:extLst>
        </xdr:cNvPr>
        <xdr:cNvSpPr/>
      </xdr:nvSpPr>
      <xdr:spPr>
        <a:xfrm>
          <a:off x="6921500" y="14110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102566</xdr:rowOff>
    </xdr:from>
    <xdr:to>
      <xdr:col>41</xdr:col>
      <xdr:colOff>50800</xdr:colOff>
      <xdr:row>82</xdr:row>
      <xdr:rowOff>111709</xdr:rowOff>
    </xdr:to>
    <xdr:cxnSp macro="">
      <xdr:nvCxnSpPr>
        <xdr:cNvPr id="369" name="直線コネクタ 368">
          <a:extLst>
            <a:ext uri="{FF2B5EF4-FFF2-40B4-BE49-F238E27FC236}">
              <a16:creationId xmlns:a16="http://schemas.microsoft.com/office/drawing/2014/main" id="{A61360DD-B59E-4CD9-BF95-0B1FA06A61ED}"/>
            </a:ext>
          </a:extLst>
        </xdr:cNvPr>
        <xdr:cNvCxnSpPr/>
      </xdr:nvCxnSpPr>
      <xdr:spPr>
        <a:xfrm>
          <a:off x="6972300" y="14161466"/>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61740</xdr:rowOff>
    </xdr:from>
    <xdr:ext cx="469744" cy="259045"/>
    <xdr:sp macro="" textlink="">
      <xdr:nvSpPr>
        <xdr:cNvPr id="370" name="n_1aveValue【公営住宅】&#10;一人当たり面積">
          <a:extLst>
            <a:ext uri="{FF2B5EF4-FFF2-40B4-BE49-F238E27FC236}">
              <a16:creationId xmlns:a16="http://schemas.microsoft.com/office/drawing/2014/main" id="{1C92F795-1610-4AFF-9F1A-7550DD1992E7}"/>
            </a:ext>
          </a:extLst>
        </xdr:cNvPr>
        <xdr:cNvSpPr txBox="1"/>
      </xdr:nvSpPr>
      <xdr:spPr>
        <a:xfrm>
          <a:off x="9391727"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67225</xdr:rowOff>
    </xdr:from>
    <xdr:ext cx="469744" cy="259045"/>
    <xdr:sp macro="" textlink="">
      <xdr:nvSpPr>
        <xdr:cNvPr id="371" name="n_2aveValue【公営住宅】&#10;一人当たり面積">
          <a:extLst>
            <a:ext uri="{FF2B5EF4-FFF2-40B4-BE49-F238E27FC236}">
              <a16:creationId xmlns:a16="http://schemas.microsoft.com/office/drawing/2014/main" id="{CC49BC3F-BB6C-4F0E-8A3D-6F9AAEE33AC0}"/>
            </a:ext>
          </a:extLst>
        </xdr:cNvPr>
        <xdr:cNvSpPr txBox="1"/>
      </xdr:nvSpPr>
      <xdr:spPr>
        <a:xfrm>
          <a:off x="8515427" y="1446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54881</xdr:rowOff>
    </xdr:from>
    <xdr:ext cx="469744" cy="259045"/>
    <xdr:sp macro="" textlink="">
      <xdr:nvSpPr>
        <xdr:cNvPr id="372" name="n_3aveValue【公営住宅】&#10;一人当たり面積">
          <a:extLst>
            <a:ext uri="{FF2B5EF4-FFF2-40B4-BE49-F238E27FC236}">
              <a16:creationId xmlns:a16="http://schemas.microsoft.com/office/drawing/2014/main" id="{59D31212-6D31-4CA3-9B11-31D5F801FF9A}"/>
            </a:ext>
          </a:extLst>
        </xdr:cNvPr>
        <xdr:cNvSpPr txBox="1"/>
      </xdr:nvSpPr>
      <xdr:spPr>
        <a:xfrm>
          <a:off x="7626427" y="1445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74541</xdr:rowOff>
    </xdr:from>
    <xdr:ext cx="469744" cy="259045"/>
    <xdr:sp macro="" textlink="">
      <xdr:nvSpPr>
        <xdr:cNvPr id="373" name="n_4aveValue【公営住宅】&#10;一人当たり面積">
          <a:extLst>
            <a:ext uri="{FF2B5EF4-FFF2-40B4-BE49-F238E27FC236}">
              <a16:creationId xmlns:a16="http://schemas.microsoft.com/office/drawing/2014/main" id="{38A7790F-DB72-4232-9AED-15758F4483BC}"/>
            </a:ext>
          </a:extLst>
        </xdr:cNvPr>
        <xdr:cNvSpPr txBox="1"/>
      </xdr:nvSpPr>
      <xdr:spPr>
        <a:xfrm>
          <a:off x="6737427" y="14476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169893</xdr:rowOff>
    </xdr:from>
    <xdr:ext cx="469744" cy="259045"/>
    <xdr:sp macro="" textlink="">
      <xdr:nvSpPr>
        <xdr:cNvPr id="374" name="n_1mainValue【公営住宅】&#10;一人当たり面積">
          <a:extLst>
            <a:ext uri="{FF2B5EF4-FFF2-40B4-BE49-F238E27FC236}">
              <a16:creationId xmlns:a16="http://schemas.microsoft.com/office/drawing/2014/main" id="{6443C0D4-82C3-42E4-B1E1-19A48976B9B7}"/>
            </a:ext>
          </a:extLst>
        </xdr:cNvPr>
        <xdr:cNvSpPr txBox="1"/>
      </xdr:nvSpPr>
      <xdr:spPr>
        <a:xfrm>
          <a:off x="9391727" y="13885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171263</xdr:rowOff>
    </xdr:from>
    <xdr:ext cx="469744" cy="259045"/>
    <xdr:sp macro="" textlink="">
      <xdr:nvSpPr>
        <xdr:cNvPr id="375" name="n_2mainValue【公営住宅】&#10;一人当たり面積">
          <a:extLst>
            <a:ext uri="{FF2B5EF4-FFF2-40B4-BE49-F238E27FC236}">
              <a16:creationId xmlns:a16="http://schemas.microsoft.com/office/drawing/2014/main" id="{D5D0B873-E6CC-46D7-9554-17583BE08221}"/>
            </a:ext>
          </a:extLst>
        </xdr:cNvPr>
        <xdr:cNvSpPr txBox="1"/>
      </xdr:nvSpPr>
      <xdr:spPr>
        <a:xfrm>
          <a:off x="8515427" y="13887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7586</xdr:rowOff>
    </xdr:from>
    <xdr:ext cx="469744" cy="259045"/>
    <xdr:sp macro="" textlink="">
      <xdr:nvSpPr>
        <xdr:cNvPr id="376" name="n_3mainValue【公営住宅】&#10;一人当たり面積">
          <a:extLst>
            <a:ext uri="{FF2B5EF4-FFF2-40B4-BE49-F238E27FC236}">
              <a16:creationId xmlns:a16="http://schemas.microsoft.com/office/drawing/2014/main" id="{CD44F698-62CE-4F33-B0B3-7CF1ED6909E6}"/>
            </a:ext>
          </a:extLst>
        </xdr:cNvPr>
        <xdr:cNvSpPr txBox="1"/>
      </xdr:nvSpPr>
      <xdr:spPr>
        <a:xfrm>
          <a:off x="7626427" y="13895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169893</xdr:rowOff>
    </xdr:from>
    <xdr:ext cx="469744" cy="259045"/>
    <xdr:sp macro="" textlink="">
      <xdr:nvSpPr>
        <xdr:cNvPr id="377" name="n_4mainValue【公営住宅】&#10;一人当たり面積">
          <a:extLst>
            <a:ext uri="{FF2B5EF4-FFF2-40B4-BE49-F238E27FC236}">
              <a16:creationId xmlns:a16="http://schemas.microsoft.com/office/drawing/2014/main" id="{BE035AE9-3DCF-42EC-AAF8-EB0F71D87555}"/>
            </a:ext>
          </a:extLst>
        </xdr:cNvPr>
        <xdr:cNvSpPr txBox="1"/>
      </xdr:nvSpPr>
      <xdr:spPr>
        <a:xfrm>
          <a:off x="6737427" y="13885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8A3F0A75-7AE1-422E-B782-9886C2F2D97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F82F1D55-136D-41EF-A4C3-9EDD6272464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27702353-3B79-4A35-9A02-C0D9ECAFBC1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C62EB173-5AE0-43BF-9C7C-8A5FA9D095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D27EA79C-ECE1-433B-B673-3632AF13DD1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ED85CF3A-CC61-4C59-B97C-EC884E18754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9AF92A69-A181-493C-93FA-687FAD80A89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BFBD3106-C4F4-4F6B-8398-FF8C6079C668}"/>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25D60A01-5C07-4A3B-9701-5FD6E614A72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9AD657E9-7EB3-4658-B2B0-F3D0802DD53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2FE2A8FD-8D7F-407D-BFE0-F12372003DF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1EB39EFA-024E-4242-B792-093E4BA5B11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FB664B04-41F5-4CF3-B010-1EECA2ABE3F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6A90C045-9ECD-47C1-8855-3FD26DEE75D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3EA9F342-98C6-459C-8A1D-AC465F19E3C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94041C14-04B3-4AE0-95B2-C35958EE8C0B}"/>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926DAC63-CB1D-48C2-B0AD-55040557DA9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F1702284-3363-4C0C-B31C-1237F98003D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434AA868-B173-49CA-8DC9-8BF0B32B026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0C8C9CDD-266C-46F1-93B8-11002082999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73D0B680-EFFD-4919-AC51-DB9DC79F069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AC4C7643-298B-4870-A909-E83096CF780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399F3DC1-2676-4690-ADFA-BAD74E1A8F4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0080B03D-D732-434A-84EB-83BF4C606661}"/>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4A71E226-8121-4610-95B5-84C7CAE74FF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CC72A064-8572-47A8-BCBF-FB12FA1A8D3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51E93E1A-B47C-4BE2-B7E8-3193E7FC3BB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5" name="直線コネクタ 404">
          <a:extLst>
            <a:ext uri="{FF2B5EF4-FFF2-40B4-BE49-F238E27FC236}">
              <a16:creationId xmlns:a16="http://schemas.microsoft.com/office/drawing/2014/main" id="{B12D8187-7C15-432A-A646-83F34C6C198B}"/>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6" name="テキスト ボックス 405">
          <a:extLst>
            <a:ext uri="{FF2B5EF4-FFF2-40B4-BE49-F238E27FC236}">
              <a16:creationId xmlns:a16="http://schemas.microsoft.com/office/drawing/2014/main" id="{66EC7DD4-1813-4D94-A85F-3D6BC2273021}"/>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7" name="直線コネクタ 406">
          <a:extLst>
            <a:ext uri="{FF2B5EF4-FFF2-40B4-BE49-F238E27FC236}">
              <a16:creationId xmlns:a16="http://schemas.microsoft.com/office/drawing/2014/main" id="{31B553A1-4A2D-4C81-9898-B1B58ABE41DE}"/>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8" name="テキスト ボックス 407">
          <a:extLst>
            <a:ext uri="{FF2B5EF4-FFF2-40B4-BE49-F238E27FC236}">
              <a16:creationId xmlns:a16="http://schemas.microsoft.com/office/drawing/2014/main" id="{4B494063-38BB-4DF5-9814-4D6DCA6CDE29}"/>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9" name="直線コネクタ 408">
          <a:extLst>
            <a:ext uri="{FF2B5EF4-FFF2-40B4-BE49-F238E27FC236}">
              <a16:creationId xmlns:a16="http://schemas.microsoft.com/office/drawing/2014/main" id="{D143A9E4-F187-4536-B4C1-EA04FD4C1479}"/>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10" name="テキスト ボックス 409">
          <a:extLst>
            <a:ext uri="{FF2B5EF4-FFF2-40B4-BE49-F238E27FC236}">
              <a16:creationId xmlns:a16="http://schemas.microsoft.com/office/drawing/2014/main" id="{CBEF73B9-1274-4354-B4F1-DED994463637}"/>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11" name="直線コネクタ 410">
          <a:extLst>
            <a:ext uri="{FF2B5EF4-FFF2-40B4-BE49-F238E27FC236}">
              <a16:creationId xmlns:a16="http://schemas.microsoft.com/office/drawing/2014/main" id="{46F65E06-F68A-4669-95D2-606FC783C8F4}"/>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2" name="テキスト ボックス 411">
          <a:extLst>
            <a:ext uri="{FF2B5EF4-FFF2-40B4-BE49-F238E27FC236}">
              <a16:creationId xmlns:a16="http://schemas.microsoft.com/office/drawing/2014/main" id="{2A9FA572-4488-40C2-858B-CCB31CF3D142}"/>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DCA46DCA-531F-4494-B7BC-AF7DA1A3BDA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4" name="テキスト ボックス 413">
          <a:extLst>
            <a:ext uri="{FF2B5EF4-FFF2-40B4-BE49-F238E27FC236}">
              <a16:creationId xmlns:a16="http://schemas.microsoft.com/office/drawing/2014/main" id="{C61981CF-7E51-4B1C-BF90-91A726CD2659}"/>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認定こども園・幼稚園・保育所】&#10;有形固定資産減価償却率グラフ枠">
          <a:extLst>
            <a:ext uri="{FF2B5EF4-FFF2-40B4-BE49-F238E27FC236}">
              <a16:creationId xmlns:a16="http://schemas.microsoft.com/office/drawing/2014/main" id="{19B264AA-D2F4-4C5F-BCBF-F402E6D4D46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73914</xdr:rowOff>
    </xdr:from>
    <xdr:to>
      <xdr:col>85</xdr:col>
      <xdr:colOff>126364</xdr:colOff>
      <xdr:row>41</xdr:row>
      <xdr:rowOff>124206</xdr:rowOff>
    </xdr:to>
    <xdr:cxnSp macro="">
      <xdr:nvCxnSpPr>
        <xdr:cNvPr id="416" name="直線コネクタ 415">
          <a:extLst>
            <a:ext uri="{FF2B5EF4-FFF2-40B4-BE49-F238E27FC236}">
              <a16:creationId xmlns:a16="http://schemas.microsoft.com/office/drawing/2014/main" id="{7CEC4D5E-B620-4F65-8332-E4C2BD6DAD39}"/>
            </a:ext>
          </a:extLst>
        </xdr:cNvPr>
        <xdr:cNvCxnSpPr/>
      </xdr:nvCxnSpPr>
      <xdr:spPr>
        <a:xfrm flipV="1">
          <a:off x="16318864" y="5731764"/>
          <a:ext cx="0" cy="1421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128033</xdr:rowOff>
    </xdr:from>
    <xdr:ext cx="405111" cy="259045"/>
    <xdr:sp macro="" textlink="">
      <xdr:nvSpPr>
        <xdr:cNvPr id="417" name="【認定こども園・幼稚園・保育所】&#10;有形固定資産減価償却率最小値テキスト">
          <a:extLst>
            <a:ext uri="{FF2B5EF4-FFF2-40B4-BE49-F238E27FC236}">
              <a16:creationId xmlns:a16="http://schemas.microsoft.com/office/drawing/2014/main" id="{3D80F2CA-2178-4F61-A131-1DBA5F5F82F1}"/>
            </a:ext>
          </a:extLst>
        </xdr:cNvPr>
        <xdr:cNvSpPr txBox="1"/>
      </xdr:nvSpPr>
      <xdr:spPr>
        <a:xfrm>
          <a:off x="16357600" y="7157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124206</xdr:rowOff>
    </xdr:from>
    <xdr:to>
      <xdr:col>86</xdr:col>
      <xdr:colOff>25400</xdr:colOff>
      <xdr:row>41</xdr:row>
      <xdr:rowOff>124206</xdr:rowOff>
    </xdr:to>
    <xdr:cxnSp macro="">
      <xdr:nvCxnSpPr>
        <xdr:cNvPr id="418" name="直線コネクタ 417">
          <a:extLst>
            <a:ext uri="{FF2B5EF4-FFF2-40B4-BE49-F238E27FC236}">
              <a16:creationId xmlns:a16="http://schemas.microsoft.com/office/drawing/2014/main" id="{80474130-DA6D-4FDA-AB37-B9DBBD9927E4}"/>
            </a:ext>
          </a:extLst>
        </xdr:cNvPr>
        <xdr:cNvCxnSpPr/>
      </xdr:nvCxnSpPr>
      <xdr:spPr>
        <a:xfrm>
          <a:off x="16230600" y="715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20591</xdr:rowOff>
    </xdr:from>
    <xdr:ext cx="405111" cy="259045"/>
    <xdr:sp macro="" textlink="">
      <xdr:nvSpPr>
        <xdr:cNvPr id="419" name="【認定こども園・幼稚園・保育所】&#10;有形固定資産減価償却率最大値テキスト">
          <a:extLst>
            <a:ext uri="{FF2B5EF4-FFF2-40B4-BE49-F238E27FC236}">
              <a16:creationId xmlns:a16="http://schemas.microsoft.com/office/drawing/2014/main" id="{37FE2AE4-BD97-43B3-AD05-0672C8D5AE14}"/>
            </a:ext>
          </a:extLst>
        </xdr:cNvPr>
        <xdr:cNvSpPr txBox="1"/>
      </xdr:nvSpPr>
      <xdr:spPr>
        <a:xfrm>
          <a:off x="16357600" y="5506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73914</xdr:rowOff>
    </xdr:from>
    <xdr:to>
      <xdr:col>86</xdr:col>
      <xdr:colOff>25400</xdr:colOff>
      <xdr:row>33</xdr:row>
      <xdr:rowOff>73914</xdr:rowOff>
    </xdr:to>
    <xdr:cxnSp macro="">
      <xdr:nvCxnSpPr>
        <xdr:cNvPr id="420" name="直線コネクタ 419">
          <a:extLst>
            <a:ext uri="{FF2B5EF4-FFF2-40B4-BE49-F238E27FC236}">
              <a16:creationId xmlns:a16="http://schemas.microsoft.com/office/drawing/2014/main" id="{6C3C41AF-3C26-4F6C-8F37-82BC64902C5C}"/>
            </a:ext>
          </a:extLst>
        </xdr:cNvPr>
        <xdr:cNvCxnSpPr/>
      </xdr:nvCxnSpPr>
      <xdr:spPr>
        <a:xfrm>
          <a:off x="16230600" y="5731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106697</xdr:rowOff>
    </xdr:from>
    <xdr:ext cx="405111" cy="259045"/>
    <xdr:sp macro="" textlink="">
      <xdr:nvSpPr>
        <xdr:cNvPr id="421" name="【認定こども園・幼稚園・保育所】&#10;有形固定資産減価償却率平均値テキスト">
          <a:extLst>
            <a:ext uri="{FF2B5EF4-FFF2-40B4-BE49-F238E27FC236}">
              <a16:creationId xmlns:a16="http://schemas.microsoft.com/office/drawing/2014/main" id="{18F5D383-9F0F-49AC-957A-B3FADDDA9EFC}"/>
            </a:ext>
          </a:extLst>
        </xdr:cNvPr>
        <xdr:cNvSpPr txBox="1"/>
      </xdr:nvSpPr>
      <xdr:spPr>
        <a:xfrm>
          <a:off x="16357600" y="6107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128270</xdr:rowOff>
    </xdr:from>
    <xdr:to>
      <xdr:col>85</xdr:col>
      <xdr:colOff>177800</xdr:colOff>
      <xdr:row>36</xdr:row>
      <xdr:rowOff>58420</xdr:rowOff>
    </xdr:to>
    <xdr:sp macro="" textlink="">
      <xdr:nvSpPr>
        <xdr:cNvPr id="422" name="フローチャート: 判断 421">
          <a:extLst>
            <a:ext uri="{FF2B5EF4-FFF2-40B4-BE49-F238E27FC236}">
              <a16:creationId xmlns:a16="http://schemas.microsoft.com/office/drawing/2014/main" id="{FCE68C54-5929-4AE5-A6D1-D9EFA00C24C0}"/>
            </a:ext>
          </a:extLst>
        </xdr:cNvPr>
        <xdr:cNvSpPr/>
      </xdr:nvSpPr>
      <xdr:spPr>
        <a:xfrm>
          <a:off x="16268700" y="612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109982</xdr:rowOff>
    </xdr:from>
    <xdr:to>
      <xdr:col>81</xdr:col>
      <xdr:colOff>101600</xdr:colOff>
      <xdr:row>36</xdr:row>
      <xdr:rowOff>40132</xdr:rowOff>
    </xdr:to>
    <xdr:sp macro="" textlink="">
      <xdr:nvSpPr>
        <xdr:cNvPr id="423" name="フローチャート: 判断 422">
          <a:extLst>
            <a:ext uri="{FF2B5EF4-FFF2-40B4-BE49-F238E27FC236}">
              <a16:creationId xmlns:a16="http://schemas.microsoft.com/office/drawing/2014/main" id="{418CDEA7-7755-41B4-A433-04A01C751839}"/>
            </a:ext>
          </a:extLst>
        </xdr:cNvPr>
        <xdr:cNvSpPr/>
      </xdr:nvSpPr>
      <xdr:spPr>
        <a:xfrm>
          <a:off x="15430500" y="611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98552</xdr:rowOff>
    </xdr:from>
    <xdr:to>
      <xdr:col>76</xdr:col>
      <xdr:colOff>165100</xdr:colOff>
      <xdr:row>36</xdr:row>
      <xdr:rowOff>28702</xdr:rowOff>
    </xdr:to>
    <xdr:sp macro="" textlink="">
      <xdr:nvSpPr>
        <xdr:cNvPr id="424" name="フローチャート: 判断 423">
          <a:extLst>
            <a:ext uri="{FF2B5EF4-FFF2-40B4-BE49-F238E27FC236}">
              <a16:creationId xmlns:a16="http://schemas.microsoft.com/office/drawing/2014/main" id="{69E7B0E5-05B2-45D0-B8D5-ECBE64067FD4}"/>
            </a:ext>
          </a:extLst>
        </xdr:cNvPr>
        <xdr:cNvSpPr/>
      </xdr:nvSpPr>
      <xdr:spPr>
        <a:xfrm>
          <a:off x="14541500" y="60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50546</xdr:rowOff>
    </xdr:from>
    <xdr:to>
      <xdr:col>72</xdr:col>
      <xdr:colOff>38100</xdr:colOff>
      <xdr:row>35</xdr:row>
      <xdr:rowOff>152146</xdr:rowOff>
    </xdr:to>
    <xdr:sp macro="" textlink="">
      <xdr:nvSpPr>
        <xdr:cNvPr id="425" name="フローチャート: 判断 424">
          <a:extLst>
            <a:ext uri="{FF2B5EF4-FFF2-40B4-BE49-F238E27FC236}">
              <a16:creationId xmlns:a16="http://schemas.microsoft.com/office/drawing/2014/main" id="{BDD859E5-A761-42E6-8764-A120115E85A4}"/>
            </a:ext>
          </a:extLst>
        </xdr:cNvPr>
        <xdr:cNvSpPr/>
      </xdr:nvSpPr>
      <xdr:spPr>
        <a:xfrm>
          <a:off x="13652500" y="605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73406</xdr:rowOff>
    </xdr:from>
    <xdr:to>
      <xdr:col>67</xdr:col>
      <xdr:colOff>101600</xdr:colOff>
      <xdr:row>36</xdr:row>
      <xdr:rowOff>3556</xdr:rowOff>
    </xdr:to>
    <xdr:sp macro="" textlink="">
      <xdr:nvSpPr>
        <xdr:cNvPr id="426" name="フローチャート: 判断 425">
          <a:extLst>
            <a:ext uri="{FF2B5EF4-FFF2-40B4-BE49-F238E27FC236}">
              <a16:creationId xmlns:a16="http://schemas.microsoft.com/office/drawing/2014/main" id="{308F54E1-C102-4A79-BC14-C50AB134F242}"/>
            </a:ext>
          </a:extLst>
        </xdr:cNvPr>
        <xdr:cNvSpPr/>
      </xdr:nvSpPr>
      <xdr:spPr>
        <a:xfrm>
          <a:off x="12763500" y="6074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52E1BC4C-AC7E-419F-869F-EBA22120B48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CA652690-C4A1-4951-97BE-4CA14F639C4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FC103F7E-08F3-4897-ADDA-7220DC996D71}"/>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269E9DCB-BA6D-4A44-B5B1-03DE8C125AE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39D81DD1-3897-4794-BE94-2090F0909D7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77978</xdr:rowOff>
    </xdr:from>
    <xdr:to>
      <xdr:col>85</xdr:col>
      <xdr:colOff>177800</xdr:colOff>
      <xdr:row>35</xdr:row>
      <xdr:rowOff>8128</xdr:rowOff>
    </xdr:to>
    <xdr:sp macro="" textlink="">
      <xdr:nvSpPr>
        <xdr:cNvPr id="432" name="楕円 431">
          <a:extLst>
            <a:ext uri="{FF2B5EF4-FFF2-40B4-BE49-F238E27FC236}">
              <a16:creationId xmlns:a16="http://schemas.microsoft.com/office/drawing/2014/main" id="{7C07723A-9055-45C8-97B2-6FDF6C9760C7}"/>
            </a:ext>
          </a:extLst>
        </xdr:cNvPr>
        <xdr:cNvSpPr/>
      </xdr:nvSpPr>
      <xdr:spPr>
        <a:xfrm>
          <a:off x="16268700" y="5907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100855</xdr:rowOff>
    </xdr:from>
    <xdr:ext cx="405111" cy="259045"/>
    <xdr:sp macro="" textlink="">
      <xdr:nvSpPr>
        <xdr:cNvPr id="433" name="【認定こども園・幼稚園・保育所】&#10;有形固定資産減価償却率該当値テキスト">
          <a:extLst>
            <a:ext uri="{FF2B5EF4-FFF2-40B4-BE49-F238E27FC236}">
              <a16:creationId xmlns:a16="http://schemas.microsoft.com/office/drawing/2014/main" id="{38C2F3FF-169A-44BB-9E68-A9246001A930}"/>
            </a:ext>
          </a:extLst>
        </xdr:cNvPr>
        <xdr:cNvSpPr txBox="1"/>
      </xdr:nvSpPr>
      <xdr:spPr>
        <a:xfrm>
          <a:off x="16357600" y="5758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151130</xdr:rowOff>
    </xdr:from>
    <xdr:to>
      <xdr:col>81</xdr:col>
      <xdr:colOff>101600</xdr:colOff>
      <xdr:row>36</xdr:row>
      <xdr:rowOff>81280</xdr:rowOff>
    </xdr:to>
    <xdr:sp macro="" textlink="">
      <xdr:nvSpPr>
        <xdr:cNvPr id="434" name="楕円 433">
          <a:extLst>
            <a:ext uri="{FF2B5EF4-FFF2-40B4-BE49-F238E27FC236}">
              <a16:creationId xmlns:a16="http://schemas.microsoft.com/office/drawing/2014/main" id="{77E2DDD7-2599-42EC-BB23-60D7E72D7415}"/>
            </a:ext>
          </a:extLst>
        </xdr:cNvPr>
        <xdr:cNvSpPr/>
      </xdr:nvSpPr>
      <xdr:spPr>
        <a:xfrm>
          <a:off x="15430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128778</xdr:rowOff>
    </xdr:from>
    <xdr:to>
      <xdr:col>85</xdr:col>
      <xdr:colOff>127000</xdr:colOff>
      <xdr:row>36</xdr:row>
      <xdr:rowOff>30480</xdr:rowOff>
    </xdr:to>
    <xdr:cxnSp macro="">
      <xdr:nvCxnSpPr>
        <xdr:cNvPr id="435" name="直線コネクタ 434">
          <a:extLst>
            <a:ext uri="{FF2B5EF4-FFF2-40B4-BE49-F238E27FC236}">
              <a16:creationId xmlns:a16="http://schemas.microsoft.com/office/drawing/2014/main" id="{339E548A-92F6-4CB0-B47A-2C138644F922}"/>
            </a:ext>
          </a:extLst>
        </xdr:cNvPr>
        <xdr:cNvCxnSpPr/>
      </xdr:nvCxnSpPr>
      <xdr:spPr>
        <a:xfrm flipV="1">
          <a:off x="15481300" y="5958078"/>
          <a:ext cx="838200" cy="244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91694</xdr:rowOff>
    </xdr:from>
    <xdr:to>
      <xdr:col>76</xdr:col>
      <xdr:colOff>165100</xdr:colOff>
      <xdr:row>36</xdr:row>
      <xdr:rowOff>21844</xdr:rowOff>
    </xdr:to>
    <xdr:sp macro="" textlink="">
      <xdr:nvSpPr>
        <xdr:cNvPr id="436" name="楕円 435">
          <a:extLst>
            <a:ext uri="{FF2B5EF4-FFF2-40B4-BE49-F238E27FC236}">
              <a16:creationId xmlns:a16="http://schemas.microsoft.com/office/drawing/2014/main" id="{FBB92C8B-7E2E-4AE3-BEFC-B56814903550}"/>
            </a:ext>
          </a:extLst>
        </xdr:cNvPr>
        <xdr:cNvSpPr/>
      </xdr:nvSpPr>
      <xdr:spPr>
        <a:xfrm>
          <a:off x="14541500" y="6092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142494</xdr:rowOff>
    </xdr:from>
    <xdr:to>
      <xdr:col>81</xdr:col>
      <xdr:colOff>50800</xdr:colOff>
      <xdr:row>36</xdr:row>
      <xdr:rowOff>30480</xdr:rowOff>
    </xdr:to>
    <xdr:cxnSp macro="">
      <xdr:nvCxnSpPr>
        <xdr:cNvPr id="437" name="直線コネクタ 436">
          <a:extLst>
            <a:ext uri="{FF2B5EF4-FFF2-40B4-BE49-F238E27FC236}">
              <a16:creationId xmlns:a16="http://schemas.microsoft.com/office/drawing/2014/main" id="{F60F57E8-2AED-4989-9612-818A1B135116}"/>
            </a:ext>
          </a:extLst>
        </xdr:cNvPr>
        <xdr:cNvCxnSpPr/>
      </xdr:nvCxnSpPr>
      <xdr:spPr>
        <a:xfrm>
          <a:off x="14592300" y="6143244"/>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32258</xdr:rowOff>
    </xdr:from>
    <xdr:to>
      <xdr:col>72</xdr:col>
      <xdr:colOff>38100</xdr:colOff>
      <xdr:row>35</xdr:row>
      <xdr:rowOff>133858</xdr:rowOff>
    </xdr:to>
    <xdr:sp macro="" textlink="">
      <xdr:nvSpPr>
        <xdr:cNvPr id="438" name="楕円 437">
          <a:extLst>
            <a:ext uri="{FF2B5EF4-FFF2-40B4-BE49-F238E27FC236}">
              <a16:creationId xmlns:a16="http://schemas.microsoft.com/office/drawing/2014/main" id="{92A9FFD3-9D50-44BB-86E6-BEFFE037D6F5}"/>
            </a:ext>
          </a:extLst>
        </xdr:cNvPr>
        <xdr:cNvSpPr/>
      </xdr:nvSpPr>
      <xdr:spPr>
        <a:xfrm>
          <a:off x="13652500" y="603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83058</xdr:rowOff>
    </xdr:from>
    <xdr:to>
      <xdr:col>76</xdr:col>
      <xdr:colOff>114300</xdr:colOff>
      <xdr:row>35</xdr:row>
      <xdr:rowOff>142494</xdr:rowOff>
    </xdr:to>
    <xdr:cxnSp macro="">
      <xdr:nvCxnSpPr>
        <xdr:cNvPr id="439" name="直線コネクタ 438">
          <a:extLst>
            <a:ext uri="{FF2B5EF4-FFF2-40B4-BE49-F238E27FC236}">
              <a16:creationId xmlns:a16="http://schemas.microsoft.com/office/drawing/2014/main" id="{42228350-9236-4FF3-9CB8-5BC34BA87570}"/>
            </a:ext>
          </a:extLst>
        </xdr:cNvPr>
        <xdr:cNvCxnSpPr/>
      </xdr:nvCxnSpPr>
      <xdr:spPr>
        <a:xfrm>
          <a:off x="13703300" y="6083808"/>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157988</xdr:rowOff>
    </xdr:from>
    <xdr:to>
      <xdr:col>67</xdr:col>
      <xdr:colOff>101600</xdr:colOff>
      <xdr:row>35</xdr:row>
      <xdr:rowOff>88138</xdr:rowOff>
    </xdr:to>
    <xdr:sp macro="" textlink="">
      <xdr:nvSpPr>
        <xdr:cNvPr id="440" name="楕円 439">
          <a:extLst>
            <a:ext uri="{FF2B5EF4-FFF2-40B4-BE49-F238E27FC236}">
              <a16:creationId xmlns:a16="http://schemas.microsoft.com/office/drawing/2014/main" id="{AC262F5F-9D1C-4F45-B394-70C1E0FC55DF}"/>
            </a:ext>
          </a:extLst>
        </xdr:cNvPr>
        <xdr:cNvSpPr/>
      </xdr:nvSpPr>
      <xdr:spPr>
        <a:xfrm>
          <a:off x="12763500" y="598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37338</xdr:rowOff>
    </xdr:from>
    <xdr:to>
      <xdr:col>71</xdr:col>
      <xdr:colOff>177800</xdr:colOff>
      <xdr:row>35</xdr:row>
      <xdr:rowOff>83058</xdr:rowOff>
    </xdr:to>
    <xdr:cxnSp macro="">
      <xdr:nvCxnSpPr>
        <xdr:cNvPr id="441" name="直線コネクタ 440">
          <a:extLst>
            <a:ext uri="{FF2B5EF4-FFF2-40B4-BE49-F238E27FC236}">
              <a16:creationId xmlns:a16="http://schemas.microsoft.com/office/drawing/2014/main" id="{F535CE76-FF1E-4F4B-9FA3-EFFC60C05A65}"/>
            </a:ext>
          </a:extLst>
        </xdr:cNvPr>
        <xdr:cNvCxnSpPr/>
      </xdr:nvCxnSpPr>
      <xdr:spPr>
        <a:xfrm>
          <a:off x="12814300" y="603808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56659</xdr:rowOff>
    </xdr:from>
    <xdr:ext cx="405111" cy="259045"/>
    <xdr:sp macro="" textlink="">
      <xdr:nvSpPr>
        <xdr:cNvPr id="442" name="n_1aveValue【認定こども園・幼稚園・保育所】&#10;有形固定資産減価償却率">
          <a:extLst>
            <a:ext uri="{FF2B5EF4-FFF2-40B4-BE49-F238E27FC236}">
              <a16:creationId xmlns:a16="http://schemas.microsoft.com/office/drawing/2014/main" id="{F3A6B13A-6DF5-4D47-8408-594A9176BB8C}"/>
            </a:ext>
          </a:extLst>
        </xdr:cNvPr>
        <xdr:cNvSpPr txBox="1"/>
      </xdr:nvSpPr>
      <xdr:spPr>
        <a:xfrm>
          <a:off x="15266044" y="5885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19829</xdr:rowOff>
    </xdr:from>
    <xdr:ext cx="405111" cy="259045"/>
    <xdr:sp macro="" textlink="">
      <xdr:nvSpPr>
        <xdr:cNvPr id="443" name="n_2aveValue【認定こども園・幼稚園・保育所】&#10;有形固定資産減価償却率">
          <a:extLst>
            <a:ext uri="{FF2B5EF4-FFF2-40B4-BE49-F238E27FC236}">
              <a16:creationId xmlns:a16="http://schemas.microsoft.com/office/drawing/2014/main" id="{21F25124-5361-4CED-B471-E28BEE4079B9}"/>
            </a:ext>
          </a:extLst>
        </xdr:cNvPr>
        <xdr:cNvSpPr txBox="1"/>
      </xdr:nvSpPr>
      <xdr:spPr>
        <a:xfrm>
          <a:off x="14389744" y="6192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143273</xdr:rowOff>
    </xdr:from>
    <xdr:ext cx="405111" cy="259045"/>
    <xdr:sp macro="" textlink="">
      <xdr:nvSpPr>
        <xdr:cNvPr id="444" name="n_3aveValue【認定こども園・幼稚園・保育所】&#10;有形固定資産減価償却率">
          <a:extLst>
            <a:ext uri="{FF2B5EF4-FFF2-40B4-BE49-F238E27FC236}">
              <a16:creationId xmlns:a16="http://schemas.microsoft.com/office/drawing/2014/main" id="{BD8571DF-8A17-4AE9-99B6-E281AA26BF6F}"/>
            </a:ext>
          </a:extLst>
        </xdr:cNvPr>
        <xdr:cNvSpPr txBox="1"/>
      </xdr:nvSpPr>
      <xdr:spPr>
        <a:xfrm>
          <a:off x="13500744" y="6144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166133</xdr:rowOff>
    </xdr:from>
    <xdr:ext cx="405111" cy="259045"/>
    <xdr:sp macro="" textlink="">
      <xdr:nvSpPr>
        <xdr:cNvPr id="445" name="n_4aveValue【認定こども園・幼稚園・保育所】&#10;有形固定資産減価償却率">
          <a:extLst>
            <a:ext uri="{FF2B5EF4-FFF2-40B4-BE49-F238E27FC236}">
              <a16:creationId xmlns:a16="http://schemas.microsoft.com/office/drawing/2014/main" id="{7C49EFBD-C054-482F-9734-FC8BC7F317A5}"/>
            </a:ext>
          </a:extLst>
        </xdr:cNvPr>
        <xdr:cNvSpPr txBox="1"/>
      </xdr:nvSpPr>
      <xdr:spPr>
        <a:xfrm>
          <a:off x="12611744" y="6166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72407</xdr:rowOff>
    </xdr:from>
    <xdr:ext cx="405111" cy="259045"/>
    <xdr:sp macro="" textlink="">
      <xdr:nvSpPr>
        <xdr:cNvPr id="446" name="n_1mainValue【認定こども園・幼稚園・保育所】&#10;有形固定資産減価償却率">
          <a:extLst>
            <a:ext uri="{FF2B5EF4-FFF2-40B4-BE49-F238E27FC236}">
              <a16:creationId xmlns:a16="http://schemas.microsoft.com/office/drawing/2014/main" id="{5F885FE7-6555-4485-B1C4-5F0C5AF5EB36}"/>
            </a:ext>
          </a:extLst>
        </xdr:cNvPr>
        <xdr:cNvSpPr txBox="1"/>
      </xdr:nvSpPr>
      <xdr:spPr>
        <a:xfrm>
          <a:off x="15266044" y="624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38371</xdr:rowOff>
    </xdr:from>
    <xdr:ext cx="405111" cy="259045"/>
    <xdr:sp macro="" textlink="">
      <xdr:nvSpPr>
        <xdr:cNvPr id="447" name="n_2mainValue【認定こども園・幼稚園・保育所】&#10;有形固定資産減価償却率">
          <a:extLst>
            <a:ext uri="{FF2B5EF4-FFF2-40B4-BE49-F238E27FC236}">
              <a16:creationId xmlns:a16="http://schemas.microsoft.com/office/drawing/2014/main" id="{38F1B71C-6B2D-4EE5-9AF8-541DBC4FE543}"/>
            </a:ext>
          </a:extLst>
        </xdr:cNvPr>
        <xdr:cNvSpPr txBox="1"/>
      </xdr:nvSpPr>
      <xdr:spPr>
        <a:xfrm>
          <a:off x="14389744" y="5867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150385</xdr:rowOff>
    </xdr:from>
    <xdr:ext cx="405111" cy="259045"/>
    <xdr:sp macro="" textlink="">
      <xdr:nvSpPr>
        <xdr:cNvPr id="448" name="n_3mainValue【認定こども園・幼稚園・保育所】&#10;有形固定資産減価償却率">
          <a:extLst>
            <a:ext uri="{FF2B5EF4-FFF2-40B4-BE49-F238E27FC236}">
              <a16:creationId xmlns:a16="http://schemas.microsoft.com/office/drawing/2014/main" id="{65B8FC56-689B-42D6-8AAD-3E86A13EA4BA}"/>
            </a:ext>
          </a:extLst>
        </xdr:cNvPr>
        <xdr:cNvSpPr txBox="1"/>
      </xdr:nvSpPr>
      <xdr:spPr>
        <a:xfrm>
          <a:off x="13500744" y="5808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104665</xdr:rowOff>
    </xdr:from>
    <xdr:ext cx="405111" cy="259045"/>
    <xdr:sp macro="" textlink="">
      <xdr:nvSpPr>
        <xdr:cNvPr id="449" name="n_4mainValue【認定こども園・幼稚園・保育所】&#10;有形固定資産減価償却率">
          <a:extLst>
            <a:ext uri="{FF2B5EF4-FFF2-40B4-BE49-F238E27FC236}">
              <a16:creationId xmlns:a16="http://schemas.microsoft.com/office/drawing/2014/main" id="{F4C34BEE-44FE-4201-BD69-99790DA0BEC3}"/>
            </a:ext>
          </a:extLst>
        </xdr:cNvPr>
        <xdr:cNvSpPr txBox="1"/>
      </xdr:nvSpPr>
      <xdr:spPr>
        <a:xfrm>
          <a:off x="12611744" y="5762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A7578AF1-3EE0-403B-923B-B6A4AB2A509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603410FA-750F-4EE4-AEED-D79BF444333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2A145CCD-1F15-4CCE-A0DD-50C943C840A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8378FD2B-FE60-436F-B4A5-EAEF99160EB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DE1ED121-2125-4893-A7CE-452A153B343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B2E86EDF-1795-4583-AEFD-4FED888869B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171917D8-026E-4A3A-BBE2-438C6656AFB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924D50A7-76AA-4344-88DC-59BBCF22466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7E8575CE-67A7-4AB0-B53F-52773340A3A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C1656277-B7AE-430A-BC23-0CCFD97479B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0" name="直線コネクタ 459">
          <a:extLst>
            <a:ext uri="{FF2B5EF4-FFF2-40B4-BE49-F238E27FC236}">
              <a16:creationId xmlns:a16="http://schemas.microsoft.com/office/drawing/2014/main" id="{670C0771-0078-47C2-962D-28D35706A3BF}"/>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1" name="テキスト ボックス 460">
          <a:extLst>
            <a:ext uri="{FF2B5EF4-FFF2-40B4-BE49-F238E27FC236}">
              <a16:creationId xmlns:a16="http://schemas.microsoft.com/office/drawing/2014/main" id="{0B59C392-EBB2-4F51-A513-4F0ACAC48D0B}"/>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2" name="直線コネクタ 461">
          <a:extLst>
            <a:ext uri="{FF2B5EF4-FFF2-40B4-BE49-F238E27FC236}">
              <a16:creationId xmlns:a16="http://schemas.microsoft.com/office/drawing/2014/main" id="{A819F21C-A8A9-4194-A626-226C2EEDBEC3}"/>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3" name="テキスト ボックス 462">
          <a:extLst>
            <a:ext uri="{FF2B5EF4-FFF2-40B4-BE49-F238E27FC236}">
              <a16:creationId xmlns:a16="http://schemas.microsoft.com/office/drawing/2014/main" id="{FE875845-BCC7-42F5-8B09-4D3B59EC98D3}"/>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4" name="直線コネクタ 463">
          <a:extLst>
            <a:ext uri="{FF2B5EF4-FFF2-40B4-BE49-F238E27FC236}">
              <a16:creationId xmlns:a16="http://schemas.microsoft.com/office/drawing/2014/main" id="{2EE2E3D9-4820-4BB2-98E1-5A8A9D92F4DB}"/>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5" name="テキスト ボックス 464">
          <a:extLst>
            <a:ext uri="{FF2B5EF4-FFF2-40B4-BE49-F238E27FC236}">
              <a16:creationId xmlns:a16="http://schemas.microsoft.com/office/drawing/2014/main" id="{69EC89F7-3C97-4863-9F08-46212BB9514A}"/>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6" name="直線コネクタ 465">
          <a:extLst>
            <a:ext uri="{FF2B5EF4-FFF2-40B4-BE49-F238E27FC236}">
              <a16:creationId xmlns:a16="http://schemas.microsoft.com/office/drawing/2014/main" id="{825E7797-9CCF-46E9-8684-ADF2F5F3878F}"/>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67" name="テキスト ボックス 466">
          <a:extLst>
            <a:ext uri="{FF2B5EF4-FFF2-40B4-BE49-F238E27FC236}">
              <a16:creationId xmlns:a16="http://schemas.microsoft.com/office/drawing/2014/main" id="{F96A0835-76EC-42DD-91DE-48F43DA04214}"/>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8" name="直線コネクタ 467">
          <a:extLst>
            <a:ext uri="{FF2B5EF4-FFF2-40B4-BE49-F238E27FC236}">
              <a16:creationId xmlns:a16="http://schemas.microsoft.com/office/drawing/2014/main" id="{7646AA47-23D7-4A16-8E51-0EE450849578}"/>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69" name="テキスト ボックス 468">
          <a:extLst>
            <a:ext uri="{FF2B5EF4-FFF2-40B4-BE49-F238E27FC236}">
              <a16:creationId xmlns:a16="http://schemas.microsoft.com/office/drawing/2014/main" id="{CACD9AE0-6C8B-432D-9762-F8A4A96DAB93}"/>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0" name="直線コネクタ 469">
          <a:extLst>
            <a:ext uri="{FF2B5EF4-FFF2-40B4-BE49-F238E27FC236}">
              <a16:creationId xmlns:a16="http://schemas.microsoft.com/office/drawing/2014/main" id="{A0670A7C-03E5-43FE-A623-BF5228FE8D6B}"/>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1" name="テキスト ボックス 470">
          <a:extLst>
            <a:ext uri="{FF2B5EF4-FFF2-40B4-BE49-F238E27FC236}">
              <a16:creationId xmlns:a16="http://schemas.microsoft.com/office/drawing/2014/main" id="{A98B9708-4AFA-4585-9924-9BA0B274C665}"/>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D4AF52E7-A85B-4F16-B894-FD298683BC5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A9901EA0-684B-44AD-A80B-07924510064D}"/>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3FCA90D4-032C-4E8F-969B-1E3ADFC469E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136616</xdr:rowOff>
    </xdr:from>
    <xdr:to>
      <xdr:col>116</xdr:col>
      <xdr:colOff>62864</xdr:colOff>
      <xdr:row>42</xdr:row>
      <xdr:rowOff>43543</xdr:rowOff>
    </xdr:to>
    <xdr:cxnSp macro="">
      <xdr:nvCxnSpPr>
        <xdr:cNvPr id="475" name="直線コネクタ 474">
          <a:extLst>
            <a:ext uri="{FF2B5EF4-FFF2-40B4-BE49-F238E27FC236}">
              <a16:creationId xmlns:a16="http://schemas.microsoft.com/office/drawing/2014/main" id="{85879152-1760-4CA3-BCDB-71E942548F69}"/>
            </a:ext>
          </a:extLst>
        </xdr:cNvPr>
        <xdr:cNvCxnSpPr/>
      </xdr:nvCxnSpPr>
      <xdr:spPr>
        <a:xfrm flipV="1">
          <a:off x="22160864" y="579446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47370</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4F065DB2-7627-4796-9D48-0AFAADFE7CB4}"/>
            </a:ext>
          </a:extLst>
        </xdr:cNvPr>
        <xdr:cNvSpPr txBox="1"/>
      </xdr:nvSpPr>
      <xdr:spPr>
        <a:xfrm>
          <a:off x="22199600" y="724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43543</xdr:rowOff>
    </xdr:from>
    <xdr:to>
      <xdr:col>116</xdr:col>
      <xdr:colOff>152400</xdr:colOff>
      <xdr:row>42</xdr:row>
      <xdr:rowOff>43543</xdr:rowOff>
    </xdr:to>
    <xdr:cxnSp macro="">
      <xdr:nvCxnSpPr>
        <xdr:cNvPr id="477" name="直線コネクタ 476">
          <a:extLst>
            <a:ext uri="{FF2B5EF4-FFF2-40B4-BE49-F238E27FC236}">
              <a16:creationId xmlns:a16="http://schemas.microsoft.com/office/drawing/2014/main" id="{4534C9FE-0E58-4531-BBF9-C2D6CC9873A8}"/>
            </a:ext>
          </a:extLst>
        </xdr:cNvPr>
        <xdr:cNvCxnSpPr/>
      </xdr:nvCxnSpPr>
      <xdr:spPr>
        <a:xfrm>
          <a:off x="22072600" y="724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83293</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A6DBB074-9CEB-426A-8C98-FC62F67234AB}"/>
            </a:ext>
          </a:extLst>
        </xdr:cNvPr>
        <xdr:cNvSpPr txBox="1"/>
      </xdr:nvSpPr>
      <xdr:spPr>
        <a:xfrm>
          <a:off x="22199600" y="556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136616</xdr:rowOff>
    </xdr:from>
    <xdr:to>
      <xdr:col>116</xdr:col>
      <xdr:colOff>152400</xdr:colOff>
      <xdr:row>33</xdr:row>
      <xdr:rowOff>136616</xdr:rowOff>
    </xdr:to>
    <xdr:cxnSp macro="">
      <xdr:nvCxnSpPr>
        <xdr:cNvPr id="479" name="直線コネクタ 478">
          <a:extLst>
            <a:ext uri="{FF2B5EF4-FFF2-40B4-BE49-F238E27FC236}">
              <a16:creationId xmlns:a16="http://schemas.microsoft.com/office/drawing/2014/main" id="{7E32F4CA-0AD1-4FF0-ABB2-26880CB02D2A}"/>
            </a:ext>
          </a:extLst>
        </xdr:cNvPr>
        <xdr:cNvCxnSpPr/>
      </xdr:nvCxnSpPr>
      <xdr:spPr>
        <a:xfrm>
          <a:off x="22072600" y="5794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160581</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EB567C09-FBC3-415A-9D26-21309AC35443}"/>
            </a:ext>
          </a:extLst>
        </xdr:cNvPr>
        <xdr:cNvSpPr txBox="1"/>
      </xdr:nvSpPr>
      <xdr:spPr>
        <a:xfrm>
          <a:off x="22199600" y="6675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10704</xdr:rowOff>
    </xdr:from>
    <xdr:to>
      <xdr:col>116</xdr:col>
      <xdr:colOff>114300</xdr:colOff>
      <xdr:row>39</xdr:row>
      <xdr:rowOff>112304</xdr:rowOff>
    </xdr:to>
    <xdr:sp macro="" textlink="">
      <xdr:nvSpPr>
        <xdr:cNvPr id="481" name="フローチャート: 判断 480">
          <a:extLst>
            <a:ext uri="{FF2B5EF4-FFF2-40B4-BE49-F238E27FC236}">
              <a16:creationId xmlns:a16="http://schemas.microsoft.com/office/drawing/2014/main" id="{D68CBBC0-451F-4445-AA2A-ADC728A95544}"/>
            </a:ext>
          </a:extLst>
        </xdr:cNvPr>
        <xdr:cNvSpPr/>
      </xdr:nvSpPr>
      <xdr:spPr>
        <a:xfrm>
          <a:off x="22110700" y="669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20501</xdr:rowOff>
    </xdr:from>
    <xdr:to>
      <xdr:col>112</xdr:col>
      <xdr:colOff>38100</xdr:colOff>
      <xdr:row>39</xdr:row>
      <xdr:rowOff>122101</xdr:rowOff>
    </xdr:to>
    <xdr:sp macro="" textlink="">
      <xdr:nvSpPr>
        <xdr:cNvPr id="482" name="フローチャート: 判断 481">
          <a:extLst>
            <a:ext uri="{FF2B5EF4-FFF2-40B4-BE49-F238E27FC236}">
              <a16:creationId xmlns:a16="http://schemas.microsoft.com/office/drawing/2014/main" id="{F444CBBD-EEF5-4BC6-A8FD-E72AD6BA994F}"/>
            </a:ext>
          </a:extLst>
        </xdr:cNvPr>
        <xdr:cNvSpPr/>
      </xdr:nvSpPr>
      <xdr:spPr>
        <a:xfrm>
          <a:off x="21272500" y="670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17235</xdr:rowOff>
    </xdr:from>
    <xdr:to>
      <xdr:col>107</xdr:col>
      <xdr:colOff>101600</xdr:colOff>
      <xdr:row>39</xdr:row>
      <xdr:rowOff>118835</xdr:rowOff>
    </xdr:to>
    <xdr:sp macro="" textlink="">
      <xdr:nvSpPr>
        <xdr:cNvPr id="483" name="フローチャート: 判断 482">
          <a:extLst>
            <a:ext uri="{FF2B5EF4-FFF2-40B4-BE49-F238E27FC236}">
              <a16:creationId xmlns:a16="http://schemas.microsoft.com/office/drawing/2014/main" id="{9B18E892-8A9C-4BB8-8421-EB7F7EC1B488}"/>
            </a:ext>
          </a:extLst>
        </xdr:cNvPr>
        <xdr:cNvSpPr/>
      </xdr:nvSpPr>
      <xdr:spPr>
        <a:xfrm>
          <a:off x="203835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13970</xdr:rowOff>
    </xdr:from>
    <xdr:to>
      <xdr:col>102</xdr:col>
      <xdr:colOff>165100</xdr:colOff>
      <xdr:row>39</xdr:row>
      <xdr:rowOff>115570</xdr:rowOff>
    </xdr:to>
    <xdr:sp macro="" textlink="">
      <xdr:nvSpPr>
        <xdr:cNvPr id="484" name="フローチャート: 判断 483">
          <a:extLst>
            <a:ext uri="{FF2B5EF4-FFF2-40B4-BE49-F238E27FC236}">
              <a16:creationId xmlns:a16="http://schemas.microsoft.com/office/drawing/2014/main" id="{838C2F6C-DFF9-41B0-AE55-CE821A30E9CE}"/>
            </a:ext>
          </a:extLst>
        </xdr:cNvPr>
        <xdr:cNvSpPr/>
      </xdr:nvSpPr>
      <xdr:spPr>
        <a:xfrm>
          <a:off x="19494500" y="670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92347</xdr:rowOff>
    </xdr:from>
    <xdr:to>
      <xdr:col>98</xdr:col>
      <xdr:colOff>38100</xdr:colOff>
      <xdr:row>40</xdr:row>
      <xdr:rowOff>22497</xdr:rowOff>
    </xdr:to>
    <xdr:sp macro="" textlink="">
      <xdr:nvSpPr>
        <xdr:cNvPr id="485" name="フローチャート: 判断 484">
          <a:extLst>
            <a:ext uri="{FF2B5EF4-FFF2-40B4-BE49-F238E27FC236}">
              <a16:creationId xmlns:a16="http://schemas.microsoft.com/office/drawing/2014/main" id="{6235F5F9-F535-4CE5-91CA-A3FC5DF8BDB5}"/>
            </a:ext>
          </a:extLst>
        </xdr:cNvPr>
        <xdr:cNvSpPr/>
      </xdr:nvSpPr>
      <xdr:spPr>
        <a:xfrm>
          <a:off x="18605500" y="677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5274A89D-A75C-42C9-A939-350A3A878EA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AC50D500-E510-4E0D-A08E-A6F4305F2A3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13987C63-C810-42BE-B434-12BC60660F4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F3E2B5EA-2722-4702-A3FC-5542F6B52DB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C37F1EB3-50E5-4EA5-A391-C3C3C89F094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169092</xdr:rowOff>
    </xdr:from>
    <xdr:to>
      <xdr:col>116</xdr:col>
      <xdr:colOff>114300</xdr:colOff>
      <xdr:row>35</xdr:row>
      <xdr:rowOff>99242</xdr:rowOff>
    </xdr:to>
    <xdr:sp macro="" textlink="">
      <xdr:nvSpPr>
        <xdr:cNvPr id="491" name="楕円 490">
          <a:extLst>
            <a:ext uri="{FF2B5EF4-FFF2-40B4-BE49-F238E27FC236}">
              <a16:creationId xmlns:a16="http://schemas.microsoft.com/office/drawing/2014/main" id="{E2F2E121-A4E3-4FEF-8026-FD6BCE5D4638}"/>
            </a:ext>
          </a:extLst>
        </xdr:cNvPr>
        <xdr:cNvSpPr/>
      </xdr:nvSpPr>
      <xdr:spPr>
        <a:xfrm>
          <a:off x="22110700" y="5998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20519</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7C85213D-4F93-4F05-8DD3-ECFC4DF2903E}"/>
            </a:ext>
          </a:extLst>
        </xdr:cNvPr>
        <xdr:cNvSpPr txBox="1"/>
      </xdr:nvSpPr>
      <xdr:spPr>
        <a:xfrm>
          <a:off x="22199600" y="584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125004</xdr:rowOff>
    </xdr:from>
    <xdr:to>
      <xdr:col>112</xdr:col>
      <xdr:colOff>38100</xdr:colOff>
      <xdr:row>36</xdr:row>
      <xdr:rowOff>55154</xdr:rowOff>
    </xdr:to>
    <xdr:sp macro="" textlink="">
      <xdr:nvSpPr>
        <xdr:cNvPr id="493" name="楕円 492">
          <a:extLst>
            <a:ext uri="{FF2B5EF4-FFF2-40B4-BE49-F238E27FC236}">
              <a16:creationId xmlns:a16="http://schemas.microsoft.com/office/drawing/2014/main" id="{57D0DC8A-E35E-4130-9A5D-222F8662E4B7}"/>
            </a:ext>
          </a:extLst>
        </xdr:cNvPr>
        <xdr:cNvSpPr/>
      </xdr:nvSpPr>
      <xdr:spPr>
        <a:xfrm>
          <a:off x="21272500" y="6125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48442</xdr:rowOff>
    </xdr:from>
    <xdr:to>
      <xdr:col>116</xdr:col>
      <xdr:colOff>63500</xdr:colOff>
      <xdr:row>36</xdr:row>
      <xdr:rowOff>4354</xdr:rowOff>
    </xdr:to>
    <xdr:cxnSp macro="">
      <xdr:nvCxnSpPr>
        <xdr:cNvPr id="494" name="直線コネクタ 493">
          <a:extLst>
            <a:ext uri="{FF2B5EF4-FFF2-40B4-BE49-F238E27FC236}">
              <a16:creationId xmlns:a16="http://schemas.microsoft.com/office/drawing/2014/main" id="{B37D30F6-95B8-4076-886E-3A2B3782DADD}"/>
            </a:ext>
          </a:extLst>
        </xdr:cNvPr>
        <xdr:cNvCxnSpPr/>
      </xdr:nvCxnSpPr>
      <xdr:spPr>
        <a:xfrm flipV="1">
          <a:off x="21323300" y="6049192"/>
          <a:ext cx="838200" cy="127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141333</xdr:rowOff>
    </xdr:from>
    <xdr:to>
      <xdr:col>107</xdr:col>
      <xdr:colOff>101600</xdr:colOff>
      <xdr:row>36</xdr:row>
      <xdr:rowOff>71483</xdr:rowOff>
    </xdr:to>
    <xdr:sp macro="" textlink="">
      <xdr:nvSpPr>
        <xdr:cNvPr id="495" name="楕円 494">
          <a:extLst>
            <a:ext uri="{FF2B5EF4-FFF2-40B4-BE49-F238E27FC236}">
              <a16:creationId xmlns:a16="http://schemas.microsoft.com/office/drawing/2014/main" id="{72C29ECA-B30C-4229-899F-2233A2AB175A}"/>
            </a:ext>
          </a:extLst>
        </xdr:cNvPr>
        <xdr:cNvSpPr/>
      </xdr:nvSpPr>
      <xdr:spPr>
        <a:xfrm>
          <a:off x="20383500" y="6142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4354</xdr:rowOff>
    </xdr:from>
    <xdr:to>
      <xdr:col>111</xdr:col>
      <xdr:colOff>177800</xdr:colOff>
      <xdr:row>36</xdr:row>
      <xdr:rowOff>20683</xdr:rowOff>
    </xdr:to>
    <xdr:cxnSp macro="">
      <xdr:nvCxnSpPr>
        <xdr:cNvPr id="496" name="直線コネクタ 495">
          <a:extLst>
            <a:ext uri="{FF2B5EF4-FFF2-40B4-BE49-F238E27FC236}">
              <a16:creationId xmlns:a16="http://schemas.microsoft.com/office/drawing/2014/main" id="{69B11CAD-7E72-4E97-80E4-DD6677FB3DEF}"/>
            </a:ext>
          </a:extLst>
        </xdr:cNvPr>
        <xdr:cNvCxnSpPr/>
      </xdr:nvCxnSpPr>
      <xdr:spPr>
        <a:xfrm flipV="1">
          <a:off x="20434300" y="617655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160927</xdr:rowOff>
    </xdr:from>
    <xdr:to>
      <xdr:col>102</xdr:col>
      <xdr:colOff>165100</xdr:colOff>
      <xdr:row>36</xdr:row>
      <xdr:rowOff>91077</xdr:rowOff>
    </xdr:to>
    <xdr:sp macro="" textlink="">
      <xdr:nvSpPr>
        <xdr:cNvPr id="497" name="楕円 496">
          <a:extLst>
            <a:ext uri="{FF2B5EF4-FFF2-40B4-BE49-F238E27FC236}">
              <a16:creationId xmlns:a16="http://schemas.microsoft.com/office/drawing/2014/main" id="{174106D8-D878-4FC3-87F4-29EE05CF63DB}"/>
            </a:ext>
          </a:extLst>
        </xdr:cNvPr>
        <xdr:cNvSpPr/>
      </xdr:nvSpPr>
      <xdr:spPr>
        <a:xfrm>
          <a:off x="19494500" y="6161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20683</xdr:rowOff>
    </xdr:from>
    <xdr:to>
      <xdr:col>107</xdr:col>
      <xdr:colOff>50800</xdr:colOff>
      <xdr:row>36</xdr:row>
      <xdr:rowOff>40277</xdr:rowOff>
    </xdr:to>
    <xdr:cxnSp macro="">
      <xdr:nvCxnSpPr>
        <xdr:cNvPr id="498" name="直線コネクタ 497">
          <a:extLst>
            <a:ext uri="{FF2B5EF4-FFF2-40B4-BE49-F238E27FC236}">
              <a16:creationId xmlns:a16="http://schemas.microsoft.com/office/drawing/2014/main" id="{9228F7A7-E680-43E3-8433-4D755A700561}"/>
            </a:ext>
          </a:extLst>
        </xdr:cNvPr>
        <xdr:cNvCxnSpPr/>
      </xdr:nvCxnSpPr>
      <xdr:spPr>
        <a:xfrm flipV="1">
          <a:off x="19545300" y="6192883"/>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157661</xdr:rowOff>
    </xdr:from>
    <xdr:to>
      <xdr:col>98</xdr:col>
      <xdr:colOff>38100</xdr:colOff>
      <xdr:row>36</xdr:row>
      <xdr:rowOff>87811</xdr:rowOff>
    </xdr:to>
    <xdr:sp macro="" textlink="">
      <xdr:nvSpPr>
        <xdr:cNvPr id="499" name="楕円 498">
          <a:extLst>
            <a:ext uri="{FF2B5EF4-FFF2-40B4-BE49-F238E27FC236}">
              <a16:creationId xmlns:a16="http://schemas.microsoft.com/office/drawing/2014/main" id="{EC70C18B-9D11-4436-8416-2535DA08DE9F}"/>
            </a:ext>
          </a:extLst>
        </xdr:cNvPr>
        <xdr:cNvSpPr/>
      </xdr:nvSpPr>
      <xdr:spPr>
        <a:xfrm>
          <a:off x="18605500" y="615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37011</xdr:rowOff>
    </xdr:from>
    <xdr:to>
      <xdr:col>102</xdr:col>
      <xdr:colOff>114300</xdr:colOff>
      <xdr:row>36</xdr:row>
      <xdr:rowOff>40277</xdr:rowOff>
    </xdr:to>
    <xdr:cxnSp macro="">
      <xdr:nvCxnSpPr>
        <xdr:cNvPr id="500" name="直線コネクタ 499">
          <a:extLst>
            <a:ext uri="{FF2B5EF4-FFF2-40B4-BE49-F238E27FC236}">
              <a16:creationId xmlns:a16="http://schemas.microsoft.com/office/drawing/2014/main" id="{B2B51DBF-3491-43B4-BFFA-BC1DB6332BDA}"/>
            </a:ext>
          </a:extLst>
        </xdr:cNvPr>
        <xdr:cNvCxnSpPr/>
      </xdr:nvCxnSpPr>
      <xdr:spPr>
        <a:xfrm>
          <a:off x="18656300" y="620921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113228</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3A800C20-70B1-4AC3-B01A-CA9D268E52B6}"/>
            </a:ext>
          </a:extLst>
        </xdr:cNvPr>
        <xdr:cNvSpPr txBox="1"/>
      </xdr:nvSpPr>
      <xdr:spPr>
        <a:xfrm>
          <a:off x="21075727" y="679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109962</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CDC67508-C401-42CC-A7DB-1B3F5C925D44}"/>
            </a:ext>
          </a:extLst>
        </xdr:cNvPr>
        <xdr:cNvSpPr txBox="1"/>
      </xdr:nvSpPr>
      <xdr:spPr>
        <a:xfrm>
          <a:off x="20199427" y="679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106697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9CAAD150-2680-440B-971E-CBB1C57D9E20}"/>
            </a:ext>
          </a:extLst>
        </xdr:cNvPr>
        <xdr:cNvSpPr txBox="1"/>
      </xdr:nvSpPr>
      <xdr:spPr>
        <a:xfrm>
          <a:off x="19310427" y="679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13624</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2C12FE7E-FECC-4CBB-906E-DC5B8234BF45}"/>
            </a:ext>
          </a:extLst>
        </xdr:cNvPr>
        <xdr:cNvSpPr txBox="1"/>
      </xdr:nvSpPr>
      <xdr:spPr>
        <a:xfrm>
          <a:off x="18421427" y="6871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71681</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7DECD5BC-6D4C-4ABA-A28E-E93BA4CE90D6}"/>
            </a:ext>
          </a:extLst>
        </xdr:cNvPr>
        <xdr:cNvSpPr txBox="1"/>
      </xdr:nvSpPr>
      <xdr:spPr>
        <a:xfrm>
          <a:off x="21075727" y="5900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88010</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973C9970-9952-450C-9321-DD50B5C78A28}"/>
            </a:ext>
          </a:extLst>
        </xdr:cNvPr>
        <xdr:cNvSpPr txBox="1"/>
      </xdr:nvSpPr>
      <xdr:spPr>
        <a:xfrm>
          <a:off x="20199427" y="5917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107604</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E22ACEC8-AD4C-4B98-B822-E60886C2BF15}"/>
            </a:ext>
          </a:extLst>
        </xdr:cNvPr>
        <xdr:cNvSpPr txBox="1"/>
      </xdr:nvSpPr>
      <xdr:spPr>
        <a:xfrm>
          <a:off x="19310427" y="5936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34</xdr:row>
      <xdr:rowOff>104338</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F965726F-E7BA-4299-B3F2-A2557C98BB8A}"/>
            </a:ext>
          </a:extLst>
        </xdr:cNvPr>
        <xdr:cNvSpPr txBox="1"/>
      </xdr:nvSpPr>
      <xdr:spPr>
        <a:xfrm>
          <a:off x="18421427" y="5933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00F9278E-BC30-4682-9170-D4BB997C63D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E7F571AD-B7D5-4D66-9F80-CEC62CAD70F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96A5C17C-339E-4FFA-9EDC-C74EC0C5AA4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1579E409-A59B-441D-9D5E-2CFEBFF2EE8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8540B464-22C5-46D4-960D-AA2B6F726EF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CEC62AB9-D0A7-4D61-9DE7-3EFA9A60F31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1E67A96F-3165-4535-8ABA-C580DE7281D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09A0AEDF-2547-4A6F-9246-C16AF0CBF81B}"/>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C8461BB3-C650-42F0-A6B9-A483839C8DD3}"/>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B4ACC1DA-0C22-42B9-AB71-A9972DEF199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5712BE68-2872-4AF3-9118-0DDF306A89F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0" name="直線コネクタ 519">
          <a:extLst>
            <a:ext uri="{FF2B5EF4-FFF2-40B4-BE49-F238E27FC236}">
              <a16:creationId xmlns:a16="http://schemas.microsoft.com/office/drawing/2014/main" id="{2B7CAEBA-C922-4816-98EF-AA0476BB9451}"/>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1" name="テキスト ボックス 520">
          <a:extLst>
            <a:ext uri="{FF2B5EF4-FFF2-40B4-BE49-F238E27FC236}">
              <a16:creationId xmlns:a16="http://schemas.microsoft.com/office/drawing/2014/main" id="{E07E8855-F9A6-480B-A90A-DC9E179E88F5}"/>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2" name="直線コネクタ 521">
          <a:extLst>
            <a:ext uri="{FF2B5EF4-FFF2-40B4-BE49-F238E27FC236}">
              <a16:creationId xmlns:a16="http://schemas.microsoft.com/office/drawing/2014/main" id="{5AB62995-1844-4B57-9095-8BC77E63D0C6}"/>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3" name="テキスト ボックス 522">
          <a:extLst>
            <a:ext uri="{FF2B5EF4-FFF2-40B4-BE49-F238E27FC236}">
              <a16:creationId xmlns:a16="http://schemas.microsoft.com/office/drawing/2014/main" id="{7FC35031-10FD-4339-92DD-92A0C141A77A}"/>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4" name="直線コネクタ 523">
          <a:extLst>
            <a:ext uri="{FF2B5EF4-FFF2-40B4-BE49-F238E27FC236}">
              <a16:creationId xmlns:a16="http://schemas.microsoft.com/office/drawing/2014/main" id="{B9B3B250-4C4A-4C15-8283-2158B166A42A}"/>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5" name="テキスト ボックス 524">
          <a:extLst>
            <a:ext uri="{FF2B5EF4-FFF2-40B4-BE49-F238E27FC236}">
              <a16:creationId xmlns:a16="http://schemas.microsoft.com/office/drawing/2014/main" id="{00697987-BD20-4421-8C37-30B1777A0D48}"/>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6" name="直線コネクタ 525">
          <a:extLst>
            <a:ext uri="{FF2B5EF4-FFF2-40B4-BE49-F238E27FC236}">
              <a16:creationId xmlns:a16="http://schemas.microsoft.com/office/drawing/2014/main" id="{CE63AA6E-981E-4AE9-BC33-600579E81FC9}"/>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7" name="テキスト ボックス 526">
          <a:extLst>
            <a:ext uri="{FF2B5EF4-FFF2-40B4-BE49-F238E27FC236}">
              <a16:creationId xmlns:a16="http://schemas.microsoft.com/office/drawing/2014/main" id="{D4BA6323-CA37-43AD-B9F4-6C1251C5383C}"/>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8" name="直線コネクタ 527">
          <a:extLst>
            <a:ext uri="{FF2B5EF4-FFF2-40B4-BE49-F238E27FC236}">
              <a16:creationId xmlns:a16="http://schemas.microsoft.com/office/drawing/2014/main" id="{BF3AE59C-A934-4850-8905-1BBEE54D39DF}"/>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9" name="テキスト ボックス 528">
          <a:extLst>
            <a:ext uri="{FF2B5EF4-FFF2-40B4-BE49-F238E27FC236}">
              <a16:creationId xmlns:a16="http://schemas.microsoft.com/office/drawing/2014/main" id="{B2C4A4CA-477E-4C59-A9B3-3E3349CD7DDD}"/>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D261DEE0-D830-46BE-A251-66899911305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1" name="テキスト ボックス 530">
          <a:extLst>
            <a:ext uri="{FF2B5EF4-FFF2-40B4-BE49-F238E27FC236}">
              <a16:creationId xmlns:a16="http://schemas.microsoft.com/office/drawing/2014/main" id="{20B43DD3-C4E0-4F62-9B40-3AA8CFB1100E}"/>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DB6CC153-9E5C-4353-B0EC-6A40030D4E4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144780</xdr:rowOff>
    </xdr:from>
    <xdr:to>
      <xdr:col>85</xdr:col>
      <xdr:colOff>126364</xdr:colOff>
      <xdr:row>63</xdr:row>
      <xdr:rowOff>57150</xdr:rowOff>
    </xdr:to>
    <xdr:cxnSp macro="">
      <xdr:nvCxnSpPr>
        <xdr:cNvPr id="533" name="直線コネクタ 532">
          <a:extLst>
            <a:ext uri="{FF2B5EF4-FFF2-40B4-BE49-F238E27FC236}">
              <a16:creationId xmlns:a16="http://schemas.microsoft.com/office/drawing/2014/main" id="{C60B6DBF-71C9-4C3F-BCFC-F047A7BDBF78}"/>
            </a:ext>
          </a:extLst>
        </xdr:cNvPr>
        <xdr:cNvCxnSpPr/>
      </xdr:nvCxnSpPr>
      <xdr:spPr>
        <a:xfrm flipV="1">
          <a:off x="16318864" y="9745980"/>
          <a:ext cx="0" cy="1112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60977</xdr:rowOff>
    </xdr:from>
    <xdr:ext cx="405111" cy="259045"/>
    <xdr:sp macro="" textlink="">
      <xdr:nvSpPr>
        <xdr:cNvPr id="534" name="【学校施設】&#10;有形固定資産減価償却率最小値テキスト">
          <a:extLst>
            <a:ext uri="{FF2B5EF4-FFF2-40B4-BE49-F238E27FC236}">
              <a16:creationId xmlns:a16="http://schemas.microsoft.com/office/drawing/2014/main" id="{3135423F-CF7E-4535-872B-7656B071A7CE}"/>
            </a:ext>
          </a:extLst>
        </xdr:cNvPr>
        <xdr:cNvSpPr txBox="1"/>
      </xdr:nvSpPr>
      <xdr:spPr>
        <a:xfrm>
          <a:off x="16357600" y="1086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57150</xdr:rowOff>
    </xdr:from>
    <xdr:to>
      <xdr:col>86</xdr:col>
      <xdr:colOff>25400</xdr:colOff>
      <xdr:row>63</xdr:row>
      <xdr:rowOff>57150</xdr:rowOff>
    </xdr:to>
    <xdr:cxnSp macro="">
      <xdr:nvCxnSpPr>
        <xdr:cNvPr id="535" name="直線コネクタ 534">
          <a:extLst>
            <a:ext uri="{FF2B5EF4-FFF2-40B4-BE49-F238E27FC236}">
              <a16:creationId xmlns:a16="http://schemas.microsoft.com/office/drawing/2014/main" id="{8391CE0A-1102-4C90-A1FE-09B05BEF0B56}"/>
            </a:ext>
          </a:extLst>
        </xdr:cNvPr>
        <xdr:cNvCxnSpPr/>
      </xdr:nvCxnSpPr>
      <xdr:spPr>
        <a:xfrm>
          <a:off x="16230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91457</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C55717A3-C3A2-438C-9D22-293C8DD89DFC}"/>
            </a:ext>
          </a:extLst>
        </xdr:cNvPr>
        <xdr:cNvSpPr txBox="1"/>
      </xdr:nvSpPr>
      <xdr:spPr>
        <a:xfrm>
          <a:off x="16357600" y="952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144780</xdr:rowOff>
    </xdr:from>
    <xdr:to>
      <xdr:col>86</xdr:col>
      <xdr:colOff>25400</xdr:colOff>
      <xdr:row>56</xdr:row>
      <xdr:rowOff>144780</xdr:rowOff>
    </xdr:to>
    <xdr:cxnSp macro="">
      <xdr:nvCxnSpPr>
        <xdr:cNvPr id="537" name="直線コネクタ 536">
          <a:extLst>
            <a:ext uri="{FF2B5EF4-FFF2-40B4-BE49-F238E27FC236}">
              <a16:creationId xmlns:a16="http://schemas.microsoft.com/office/drawing/2014/main" id="{A755CFBF-E2DC-4D60-9B0A-7BBB327498C9}"/>
            </a:ext>
          </a:extLst>
        </xdr:cNvPr>
        <xdr:cNvCxnSpPr/>
      </xdr:nvCxnSpPr>
      <xdr:spPr>
        <a:xfrm>
          <a:off x="16230600" y="974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23512</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B4437B95-E5BF-41E3-BAB8-3B05737F342C}"/>
            </a:ext>
          </a:extLst>
        </xdr:cNvPr>
        <xdr:cNvSpPr txBox="1"/>
      </xdr:nvSpPr>
      <xdr:spPr>
        <a:xfrm>
          <a:off x="16357600" y="101390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xdr:rowOff>
    </xdr:from>
    <xdr:to>
      <xdr:col>85</xdr:col>
      <xdr:colOff>177800</xdr:colOff>
      <xdr:row>60</xdr:row>
      <xdr:rowOff>102235</xdr:rowOff>
    </xdr:to>
    <xdr:sp macro="" textlink="">
      <xdr:nvSpPr>
        <xdr:cNvPr id="539" name="フローチャート: 判断 538">
          <a:extLst>
            <a:ext uri="{FF2B5EF4-FFF2-40B4-BE49-F238E27FC236}">
              <a16:creationId xmlns:a16="http://schemas.microsoft.com/office/drawing/2014/main" id="{D320CC8C-F460-4EBE-B397-A61C65324733}"/>
            </a:ext>
          </a:extLst>
        </xdr:cNvPr>
        <xdr:cNvSpPr/>
      </xdr:nvSpPr>
      <xdr:spPr>
        <a:xfrm>
          <a:off x="162687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540" name="フローチャート: 判断 539">
          <a:extLst>
            <a:ext uri="{FF2B5EF4-FFF2-40B4-BE49-F238E27FC236}">
              <a16:creationId xmlns:a16="http://schemas.microsoft.com/office/drawing/2014/main" id="{BEC6322A-1184-48B3-9F2D-B0ABA0B5FB75}"/>
            </a:ext>
          </a:extLst>
        </xdr:cNvPr>
        <xdr:cNvSpPr/>
      </xdr:nvSpPr>
      <xdr:spPr>
        <a:xfrm>
          <a:off x="15430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143510</xdr:rowOff>
    </xdr:from>
    <xdr:to>
      <xdr:col>76</xdr:col>
      <xdr:colOff>165100</xdr:colOff>
      <xdr:row>60</xdr:row>
      <xdr:rowOff>73660</xdr:rowOff>
    </xdr:to>
    <xdr:sp macro="" textlink="">
      <xdr:nvSpPr>
        <xdr:cNvPr id="541" name="フローチャート: 判断 540">
          <a:extLst>
            <a:ext uri="{FF2B5EF4-FFF2-40B4-BE49-F238E27FC236}">
              <a16:creationId xmlns:a16="http://schemas.microsoft.com/office/drawing/2014/main" id="{2044EEB2-0084-4679-ABFA-023F7A35258D}"/>
            </a:ext>
          </a:extLst>
        </xdr:cNvPr>
        <xdr:cNvSpPr/>
      </xdr:nvSpPr>
      <xdr:spPr>
        <a:xfrm>
          <a:off x="14541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128270</xdr:rowOff>
    </xdr:from>
    <xdr:to>
      <xdr:col>72</xdr:col>
      <xdr:colOff>38100</xdr:colOff>
      <xdr:row>60</xdr:row>
      <xdr:rowOff>58420</xdr:rowOff>
    </xdr:to>
    <xdr:sp macro="" textlink="">
      <xdr:nvSpPr>
        <xdr:cNvPr id="542" name="フローチャート: 判断 541">
          <a:extLst>
            <a:ext uri="{FF2B5EF4-FFF2-40B4-BE49-F238E27FC236}">
              <a16:creationId xmlns:a16="http://schemas.microsoft.com/office/drawing/2014/main" id="{EB046E83-847F-4E03-9A54-6A82CA733949}"/>
            </a:ext>
          </a:extLst>
        </xdr:cNvPr>
        <xdr:cNvSpPr/>
      </xdr:nvSpPr>
      <xdr:spPr>
        <a:xfrm>
          <a:off x="13652500" y="1024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105410</xdr:rowOff>
    </xdr:from>
    <xdr:to>
      <xdr:col>67</xdr:col>
      <xdr:colOff>101600</xdr:colOff>
      <xdr:row>60</xdr:row>
      <xdr:rowOff>35560</xdr:rowOff>
    </xdr:to>
    <xdr:sp macro="" textlink="">
      <xdr:nvSpPr>
        <xdr:cNvPr id="543" name="フローチャート: 判断 542">
          <a:extLst>
            <a:ext uri="{FF2B5EF4-FFF2-40B4-BE49-F238E27FC236}">
              <a16:creationId xmlns:a16="http://schemas.microsoft.com/office/drawing/2014/main" id="{CBB8AD18-BB28-4268-A0CA-A915E6437DBF}"/>
            </a:ext>
          </a:extLst>
        </xdr:cNvPr>
        <xdr:cNvSpPr/>
      </xdr:nvSpPr>
      <xdr:spPr>
        <a:xfrm>
          <a:off x="12763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84218FAE-C0DC-4821-9FEA-B9332DCA88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F6403077-2B0E-4503-8792-D84CB8B8AC5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5347B59A-F2AC-4A74-9D78-3828784A2B9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EC3EB86A-28AF-4BB8-A288-BF78654AFF4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BCCCC9D4-2DC6-4B12-BC3C-7A5539A66BE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153035</xdr:rowOff>
    </xdr:from>
    <xdr:to>
      <xdr:col>85</xdr:col>
      <xdr:colOff>177800</xdr:colOff>
      <xdr:row>61</xdr:row>
      <xdr:rowOff>83185</xdr:rowOff>
    </xdr:to>
    <xdr:sp macro="" textlink="">
      <xdr:nvSpPr>
        <xdr:cNvPr id="549" name="楕円 548">
          <a:extLst>
            <a:ext uri="{FF2B5EF4-FFF2-40B4-BE49-F238E27FC236}">
              <a16:creationId xmlns:a16="http://schemas.microsoft.com/office/drawing/2014/main" id="{93A4E95B-76DA-4DFE-981E-21774FBCFCE5}"/>
            </a:ext>
          </a:extLst>
        </xdr:cNvPr>
        <xdr:cNvSpPr/>
      </xdr:nvSpPr>
      <xdr:spPr>
        <a:xfrm>
          <a:off x="16268700" y="1044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131462</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A30AF4C8-16C3-45BE-A9DB-E5356613509B}"/>
            </a:ext>
          </a:extLst>
        </xdr:cNvPr>
        <xdr:cNvSpPr txBox="1"/>
      </xdr:nvSpPr>
      <xdr:spPr>
        <a:xfrm>
          <a:off x="16357600" y="1041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126365</xdr:rowOff>
    </xdr:from>
    <xdr:to>
      <xdr:col>81</xdr:col>
      <xdr:colOff>101600</xdr:colOff>
      <xdr:row>61</xdr:row>
      <xdr:rowOff>56515</xdr:rowOff>
    </xdr:to>
    <xdr:sp macro="" textlink="">
      <xdr:nvSpPr>
        <xdr:cNvPr id="551" name="楕円 550">
          <a:extLst>
            <a:ext uri="{FF2B5EF4-FFF2-40B4-BE49-F238E27FC236}">
              <a16:creationId xmlns:a16="http://schemas.microsoft.com/office/drawing/2014/main" id="{BCFEDCF2-7131-4E52-940D-9FF765685699}"/>
            </a:ext>
          </a:extLst>
        </xdr:cNvPr>
        <xdr:cNvSpPr/>
      </xdr:nvSpPr>
      <xdr:spPr>
        <a:xfrm>
          <a:off x="15430500" y="1041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5715</xdr:rowOff>
    </xdr:from>
    <xdr:to>
      <xdr:col>85</xdr:col>
      <xdr:colOff>127000</xdr:colOff>
      <xdr:row>61</xdr:row>
      <xdr:rowOff>32385</xdr:rowOff>
    </xdr:to>
    <xdr:cxnSp macro="">
      <xdr:nvCxnSpPr>
        <xdr:cNvPr id="552" name="直線コネクタ 551">
          <a:extLst>
            <a:ext uri="{FF2B5EF4-FFF2-40B4-BE49-F238E27FC236}">
              <a16:creationId xmlns:a16="http://schemas.microsoft.com/office/drawing/2014/main" id="{9EB87C39-7997-4F2B-A1EF-47BE24F58272}"/>
            </a:ext>
          </a:extLst>
        </xdr:cNvPr>
        <xdr:cNvCxnSpPr/>
      </xdr:nvCxnSpPr>
      <xdr:spPr>
        <a:xfrm>
          <a:off x="15481300" y="1046416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92075</xdr:rowOff>
    </xdr:from>
    <xdr:to>
      <xdr:col>76</xdr:col>
      <xdr:colOff>165100</xdr:colOff>
      <xdr:row>61</xdr:row>
      <xdr:rowOff>22225</xdr:rowOff>
    </xdr:to>
    <xdr:sp macro="" textlink="">
      <xdr:nvSpPr>
        <xdr:cNvPr id="553" name="楕円 552">
          <a:extLst>
            <a:ext uri="{FF2B5EF4-FFF2-40B4-BE49-F238E27FC236}">
              <a16:creationId xmlns:a16="http://schemas.microsoft.com/office/drawing/2014/main" id="{BAD490D1-0562-40EC-97AB-2C4D4F2E8DCE}"/>
            </a:ext>
          </a:extLst>
        </xdr:cNvPr>
        <xdr:cNvSpPr/>
      </xdr:nvSpPr>
      <xdr:spPr>
        <a:xfrm>
          <a:off x="14541500" y="1037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142875</xdr:rowOff>
    </xdr:from>
    <xdr:to>
      <xdr:col>81</xdr:col>
      <xdr:colOff>50800</xdr:colOff>
      <xdr:row>61</xdr:row>
      <xdr:rowOff>5715</xdr:rowOff>
    </xdr:to>
    <xdr:cxnSp macro="">
      <xdr:nvCxnSpPr>
        <xdr:cNvPr id="554" name="直線コネクタ 553">
          <a:extLst>
            <a:ext uri="{FF2B5EF4-FFF2-40B4-BE49-F238E27FC236}">
              <a16:creationId xmlns:a16="http://schemas.microsoft.com/office/drawing/2014/main" id="{13D0A4F5-B3F0-4B64-AD2B-370AF1B4771B}"/>
            </a:ext>
          </a:extLst>
        </xdr:cNvPr>
        <xdr:cNvCxnSpPr/>
      </xdr:nvCxnSpPr>
      <xdr:spPr>
        <a:xfrm>
          <a:off x="14592300" y="1042987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61595</xdr:rowOff>
    </xdr:from>
    <xdr:to>
      <xdr:col>72</xdr:col>
      <xdr:colOff>38100</xdr:colOff>
      <xdr:row>60</xdr:row>
      <xdr:rowOff>163195</xdr:rowOff>
    </xdr:to>
    <xdr:sp macro="" textlink="">
      <xdr:nvSpPr>
        <xdr:cNvPr id="555" name="楕円 554">
          <a:extLst>
            <a:ext uri="{FF2B5EF4-FFF2-40B4-BE49-F238E27FC236}">
              <a16:creationId xmlns:a16="http://schemas.microsoft.com/office/drawing/2014/main" id="{AA5A8F2A-3CFA-4E0E-8070-407781309184}"/>
            </a:ext>
          </a:extLst>
        </xdr:cNvPr>
        <xdr:cNvSpPr/>
      </xdr:nvSpPr>
      <xdr:spPr>
        <a:xfrm>
          <a:off x="13652500" y="1034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112395</xdr:rowOff>
    </xdr:from>
    <xdr:to>
      <xdr:col>76</xdr:col>
      <xdr:colOff>114300</xdr:colOff>
      <xdr:row>60</xdr:row>
      <xdr:rowOff>142875</xdr:rowOff>
    </xdr:to>
    <xdr:cxnSp macro="">
      <xdr:nvCxnSpPr>
        <xdr:cNvPr id="556" name="直線コネクタ 555">
          <a:extLst>
            <a:ext uri="{FF2B5EF4-FFF2-40B4-BE49-F238E27FC236}">
              <a16:creationId xmlns:a16="http://schemas.microsoft.com/office/drawing/2014/main" id="{BED98A6D-5AD3-4CB7-BF4F-376A90FD3074}"/>
            </a:ext>
          </a:extLst>
        </xdr:cNvPr>
        <xdr:cNvCxnSpPr/>
      </xdr:nvCxnSpPr>
      <xdr:spPr>
        <a:xfrm>
          <a:off x="13703300" y="1039939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23495</xdr:rowOff>
    </xdr:from>
    <xdr:to>
      <xdr:col>67</xdr:col>
      <xdr:colOff>101600</xdr:colOff>
      <xdr:row>60</xdr:row>
      <xdr:rowOff>125095</xdr:rowOff>
    </xdr:to>
    <xdr:sp macro="" textlink="">
      <xdr:nvSpPr>
        <xdr:cNvPr id="557" name="楕円 556">
          <a:extLst>
            <a:ext uri="{FF2B5EF4-FFF2-40B4-BE49-F238E27FC236}">
              <a16:creationId xmlns:a16="http://schemas.microsoft.com/office/drawing/2014/main" id="{3A9251DE-9E5D-40F6-8F4D-407356F2EC61}"/>
            </a:ext>
          </a:extLst>
        </xdr:cNvPr>
        <xdr:cNvSpPr/>
      </xdr:nvSpPr>
      <xdr:spPr>
        <a:xfrm>
          <a:off x="12763500" y="1031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74295</xdr:rowOff>
    </xdr:from>
    <xdr:to>
      <xdr:col>71</xdr:col>
      <xdr:colOff>177800</xdr:colOff>
      <xdr:row>60</xdr:row>
      <xdr:rowOff>112395</xdr:rowOff>
    </xdr:to>
    <xdr:cxnSp macro="">
      <xdr:nvCxnSpPr>
        <xdr:cNvPr id="558" name="直線コネクタ 557">
          <a:extLst>
            <a:ext uri="{FF2B5EF4-FFF2-40B4-BE49-F238E27FC236}">
              <a16:creationId xmlns:a16="http://schemas.microsoft.com/office/drawing/2014/main" id="{BE31F142-8E5D-4583-89A3-B386FCA2AFF4}"/>
            </a:ext>
          </a:extLst>
        </xdr:cNvPr>
        <xdr:cNvCxnSpPr/>
      </xdr:nvCxnSpPr>
      <xdr:spPr>
        <a:xfrm>
          <a:off x="12814300" y="1036129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109237</xdr:rowOff>
    </xdr:from>
    <xdr:ext cx="405111" cy="259045"/>
    <xdr:sp macro="" textlink="">
      <xdr:nvSpPr>
        <xdr:cNvPr id="559" name="n_1aveValue【学校施設】&#10;有形固定資産減価償却率">
          <a:extLst>
            <a:ext uri="{FF2B5EF4-FFF2-40B4-BE49-F238E27FC236}">
              <a16:creationId xmlns:a16="http://schemas.microsoft.com/office/drawing/2014/main" id="{FE62D77C-0596-4868-A3DA-898DF8E75898}"/>
            </a:ext>
          </a:extLst>
        </xdr:cNvPr>
        <xdr:cNvSpPr txBox="1"/>
      </xdr:nvSpPr>
      <xdr:spPr>
        <a:xfrm>
          <a:off x="1526604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90187</xdr:rowOff>
    </xdr:from>
    <xdr:ext cx="405111" cy="259045"/>
    <xdr:sp macro="" textlink="">
      <xdr:nvSpPr>
        <xdr:cNvPr id="560" name="n_2aveValue【学校施設】&#10;有形固定資産減価償却率">
          <a:extLst>
            <a:ext uri="{FF2B5EF4-FFF2-40B4-BE49-F238E27FC236}">
              <a16:creationId xmlns:a16="http://schemas.microsoft.com/office/drawing/2014/main" id="{DDFCCB86-3A6C-4B20-8073-D2CA89B1425C}"/>
            </a:ext>
          </a:extLst>
        </xdr:cNvPr>
        <xdr:cNvSpPr txBox="1"/>
      </xdr:nvSpPr>
      <xdr:spPr>
        <a:xfrm>
          <a:off x="143897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74947</xdr:rowOff>
    </xdr:from>
    <xdr:ext cx="405111" cy="259045"/>
    <xdr:sp macro="" textlink="">
      <xdr:nvSpPr>
        <xdr:cNvPr id="561" name="n_3aveValue【学校施設】&#10;有形固定資産減価償却率">
          <a:extLst>
            <a:ext uri="{FF2B5EF4-FFF2-40B4-BE49-F238E27FC236}">
              <a16:creationId xmlns:a16="http://schemas.microsoft.com/office/drawing/2014/main" id="{663F9D71-0F41-47DC-A857-2F1CA3262CCB}"/>
            </a:ext>
          </a:extLst>
        </xdr:cNvPr>
        <xdr:cNvSpPr txBox="1"/>
      </xdr:nvSpPr>
      <xdr:spPr>
        <a:xfrm>
          <a:off x="13500744" y="1001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52087</xdr:rowOff>
    </xdr:from>
    <xdr:ext cx="405111" cy="259045"/>
    <xdr:sp macro="" textlink="">
      <xdr:nvSpPr>
        <xdr:cNvPr id="562" name="n_4aveValue【学校施設】&#10;有形固定資産減価償却率">
          <a:extLst>
            <a:ext uri="{FF2B5EF4-FFF2-40B4-BE49-F238E27FC236}">
              <a16:creationId xmlns:a16="http://schemas.microsoft.com/office/drawing/2014/main" id="{86DEB545-4891-445D-B59B-22AE1BF6F1B6}"/>
            </a:ext>
          </a:extLst>
        </xdr:cNvPr>
        <xdr:cNvSpPr txBox="1"/>
      </xdr:nvSpPr>
      <xdr:spPr>
        <a:xfrm>
          <a:off x="126117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47642</xdr:rowOff>
    </xdr:from>
    <xdr:ext cx="405111" cy="259045"/>
    <xdr:sp macro="" textlink="">
      <xdr:nvSpPr>
        <xdr:cNvPr id="563" name="n_1mainValue【学校施設】&#10;有形固定資産減価償却率">
          <a:extLst>
            <a:ext uri="{FF2B5EF4-FFF2-40B4-BE49-F238E27FC236}">
              <a16:creationId xmlns:a16="http://schemas.microsoft.com/office/drawing/2014/main" id="{E704905B-E099-4FC5-9CED-7018E1966319}"/>
            </a:ext>
          </a:extLst>
        </xdr:cNvPr>
        <xdr:cNvSpPr txBox="1"/>
      </xdr:nvSpPr>
      <xdr:spPr>
        <a:xfrm>
          <a:off x="15266044" y="1050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13352</xdr:rowOff>
    </xdr:from>
    <xdr:ext cx="405111" cy="259045"/>
    <xdr:sp macro="" textlink="">
      <xdr:nvSpPr>
        <xdr:cNvPr id="564" name="n_2mainValue【学校施設】&#10;有形固定資産減価償却率">
          <a:extLst>
            <a:ext uri="{FF2B5EF4-FFF2-40B4-BE49-F238E27FC236}">
              <a16:creationId xmlns:a16="http://schemas.microsoft.com/office/drawing/2014/main" id="{A893596F-E4B1-461A-A596-685246EFAF59}"/>
            </a:ext>
          </a:extLst>
        </xdr:cNvPr>
        <xdr:cNvSpPr txBox="1"/>
      </xdr:nvSpPr>
      <xdr:spPr>
        <a:xfrm>
          <a:off x="14389744" y="1047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154322</xdr:rowOff>
    </xdr:from>
    <xdr:ext cx="405111" cy="259045"/>
    <xdr:sp macro="" textlink="">
      <xdr:nvSpPr>
        <xdr:cNvPr id="565" name="n_3mainValue【学校施設】&#10;有形固定資産減価償却率">
          <a:extLst>
            <a:ext uri="{FF2B5EF4-FFF2-40B4-BE49-F238E27FC236}">
              <a16:creationId xmlns:a16="http://schemas.microsoft.com/office/drawing/2014/main" id="{74BB6F45-C1FA-4222-AD08-1BB59913B2C6}"/>
            </a:ext>
          </a:extLst>
        </xdr:cNvPr>
        <xdr:cNvSpPr txBox="1"/>
      </xdr:nvSpPr>
      <xdr:spPr>
        <a:xfrm>
          <a:off x="13500744"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116222</xdr:rowOff>
    </xdr:from>
    <xdr:ext cx="405111" cy="259045"/>
    <xdr:sp macro="" textlink="">
      <xdr:nvSpPr>
        <xdr:cNvPr id="566" name="n_4mainValue【学校施設】&#10;有形固定資産減価償却率">
          <a:extLst>
            <a:ext uri="{FF2B5EF4-FFF2-40B4-BE49-F238E27FC236}">
              <a16:creationId xmlns:a16="http://schemas.microsoft.com/office/drawing/2014/main" id="{EFB102B1-E82B-4F01-B625-06DA71A4A16B}"/>
            </a:ext>
          </a:extLst>
        </xdr:cNvPr>
        <xdr:cNvSpPr txBox="1"/>
      </xdr:nvSpPr>
      <xdr:spPr>
        <a:xfrm>
          <a:off x="12611744" y="1040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4CADC3DA-B78F-406B-8178-5F978B5FE97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20F918BA-4135-4E36-99CA-55F5C1EC1A3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1D4E72A2-23B1-419D-A00D-4D4998CB3C2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BBE40195-9563-4271-A9C6-2DBB95E690C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8A19CE7D-F733-4AB2-86D5-E0C0440E61B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E051726E-F3EB-44A5-B234-CF4134A1B7D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AA37E8A2-60FA-483E-905F-99FC018BBCB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93622176-1C20-44BC-8945-EE0C54B0BE1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DE309934-F25B-4EF4-BE68-83AAA1F4780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AE06580D-88B8-442B-9D30-9EA8A6F050F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7" name="テキスト ボックス 576">
          <a:extLst>
            <a:ext uri="{FF2B5EF4-FFF2-40B4-BE49-F238E27FC236}">
              <a16:creationId xmlns:a16="http://schemas.microsoft.com/office/drawing/2014/main" id="{8FD0A48F-D0E0-47E5-BFB9-2A3EC0F54E4C}"/>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BB677CAD-7A90-4967-AAD1-304B8D34BD94}"/>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a:extLst>
            <a:ext uri="{FF2B5EF4-FFF2-40B4-BE49-F238E27FC236}">
              <a16:creationId xmlns:a16="http://schemas.microsoft.com/office/drawing/2014/main" id="{BF2B372C-E3DB-447A-9A3C-992BECB0F33D}"/>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F9AA1191-32BF-44B3-A7AB-55465674D00E}"/>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1" name="テキスト ボックス 580">
          <a:extLst>
            <a:ext uri="{FF2B5EF4-FFF2-40B4-BE49-F238E27FC236}">
              <a16:creationId xmlns:a16="http://schemas.microsoft.com/office/drawing/2014/main" id="{5B98C3E0-1927-47D7-BD91-678F1CEDA431}"/>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454E1C03-FBB4-4A6D-ABC2-459566A2F359}"/>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3" name="テキスト ボックス 582">
          <a:extLst>
            <a:ext uri="{FF2B5EF4-FFF2-40B4-BE49-F238E27FC236}">
              <a16:creationId xmlns:a16="http://schemas.microsoft.com/office/drawing/2014/main" id="{C3A34A00-A168-4C36-B722-5F4488C340D9}"/>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29F6B1C4-52FC-415E-BAC0-3D8D453C3E9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5" name="テキスト ボックス 584">
          <a:extLst>
            <a:ext uri="{FF2B5EF4-FFF2-40B4-BE49-F238E27FC236}">
              <a16:creationId xmlns:a16="http://schemas.microsoft.com/office/drawing/2014/main" id="{4B2C6D34-69BE-4917-B21F-B41FB48E8525}"/>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E9696D77-7CCE-4422-A5A6-851817EF47C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9CEA7514-CC9A-4C1E-8E66-D48B84AB703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FB0859A8-1E97-440E-81CA-F4D5C761935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101956</xdr:rowOff>
    </xdr:from>
    <xdr:to>
      <xdr:col>116</xdr:col>
      <xdr:colOff>62864</xdr:colOff>
      <xdr:row>63</xdr:row>
      <xdr:rowOff>149047</xdr:rowOff>
    </xdr:to>
    <xdr:cxnSp macro="">
      <xdr:nvCxnSpPr>
        <xdr:cNvPr id="589" name="直線コネクタ 588">
          <a:extLst>
            <a:ext uri="{FF2B5EF4-FFF2-40B4-BE49-F238E27FC236}">
              <a16:creationId xmlns:a16="http://schemas.microsoft.com/office/drawing/2014/main" id="{4C7DDC8A-F4CE-42F4-B55D-A7DC53B4D8FA}"/>
            </a:ext>
          </a:extLst>
        </xdr:cNvPr>
        <xdr:cNvCxnSpPr/>
      </xdr:nvCxnSpPr>
      <xdr:spPr>
        <a:xfrm flipV="1">
          <a:off x="22160864" y="9703156"/>
          <a:ext cx="0" cy="1247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152874</xdr:rowOff>
    </xdr:from>
    <xdr:ext cx="469744" cy="259045"/>
    <xdr:sp macro="" textlink="">
      <xdr:nvSpPr>
        <xdr:cNvPr id="590" name="【学校施設】&#10;一人当たり面積最小値テキスト">
          <a:extLst>
            <a:ext uri="{FF2B5EF4-FFF2-40B4-BE49-F238E27FC236}">
              <a16:creationId xmlns:a16="http://schemas.microsoft.com/office/drawing/2014/main" id="{DCF69F11-410B-46F4-A997-9036B9D47392}"/>
            </a:ext>
          </a:extLst>
        </xdr:cNvPr>
        <xdr:cNvSpPr txBox="1"/>
      </xdr:nvSpPr>
      <xdr:spPr>
        <a:xfrm>
          <a:off x="22199600" y="1095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149047</xdr:rowOff>
    </xdr:from>
    <xdr:to>
      <xdr:col>116</xdr:col>
      <xdr:colOff>152400</xdr:colOff>
      <xdr:row>63</xdr:row>
      <xdr:rowOff>149047</xdr:rowOff>
    </xdr:to>
    <xdr:cxnSp macro="">
      <xdr:nvCxnSpPr>
        <xdr:cNvPr id="591" name="直線コネクタ 590">
          <a:extLst>
            <a:ext uri="{FF2B5EF4-FFF2-40B4-BE49-F238E27FC236}">
              <a16:creationId xmlns:a16="http://schemas.microsoft.com/office/drawing/2014/main" id="{74FCE725-7C7F-4544-A164-1A29C5D890EB}"/>
            </a:ext>
          </a:extLst>
        </xdr:cNvPr>
        <xdr:cNvCxnSpPr/>
      </xdr:nvCxnSpPr>
      <xdr:spPr>
        <a:xfrm>
          <a:off x="22072600" y="10950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48633</xdr:rowOff>
    </xdr:from>
    <xdr:ext cx="469744" cy="259045"/>
    <xdr:sp macro="" textlink="">
      <xdr:nvSpPr>
        <xdr:cNvPr id="592" name="【学校施設】&#10;一人当たり面積最大値テキスト">
          <a:extLst>
            <a:ext uri="{FF2B5EF4-FFF2-40B4-BE49-F238E27FC236}">
              <a16:creationId xmlns:a16="http://schemas.microsoft.com/office/drawing/2014/main" id="{E5000CCE-1B72-4B61-89D4-A1340EB30704}"/>
            </a:ext>
          </a:extLst>
        </xdr:cNvPr>
        <xdr:cNvSpPr txBox="1"/>
      </xdr:nvSpPr>
      <xdr:spPr>
        <a:xfrm>
          <a:off x="22199600" y="9478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101956</xdr:rowOff>
    </xdr:from>
    <xdr:to>
      <xdr:col>116</xdr:col>
      <xdr:colOff>152400</xdr:colOff>
      <xdr:row>56</xdr:row>
      <xdr:rowOff>101956</xdr:rowOff>
    </xdr:to>
    <xdr:cxnSp macro="">
      <xdr:nvCxnSpPr>
        <xdr:cNvPr id="593" name="直線コネクタ 592">
          <a:extLst>
            <a:ext uri="{FF2B5EF4-FFF2-40B4-BE49-F238E27FC236}">
              <a16:creationId xmlns:a16="http://schemas.microsoft.com/office/drawing/2014/main" id="{A9D07DCB-3B51-4C78-99CF-C47A031D50A7}"/>
            </a:ext>
          </a:extLst>
        </xdr:cNvPr>
        <xdr:cNvCxnSpPr/>
      </xdr:nvCxnSpPr>
      <xdr:spPr>
        <a:xfrm>
          <a:off x="22072600" y="9703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110964</xdr:rowOff>
    </xdr:from>
    <xdr:ext cx="469744" cy="259045"/>
    <xdr:sp macro="" textlink="">
      <xdr:nvSpPr>
        <xdr:cNvPr id="594" name="【学校施設】&#10;一人当たり面積平均値テキスト">
          <a:extLst>
            <a:ext uri="{FF2B5EF4-FFF2-40B4-BE49-F238E27FC236}">
              <a16:creationId xmlns:a16="http://schemas.microsoft.com/office/drawing/2014/main" id="{9875A344-0B5A-482E-B9FB-2C492174A8F5}"/>
            </a:ext>
          </a:extLst>
        </xdr:cNvPr>
        <xdr:cNvSpPr txBox="1"/>
      </xdr:nvSpPr>
      <xdr:spPr>
        <a:xfrm>
          <a:off x="22199600" y="103979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132537</xdr:rowOff>
    </xdr:from>
    <xdr:to>
      <xdr:col>116</xdr:col>
      <xdr:colOff>114300</xdr:colOff>
      <xdr:row>61</xdr:row>
      <xdr:rowOff>62687</xdr:rowOff>
    </xdr:to>
    <xdr:sp macro="" textlink="">
      <xdr:nvSpPr>
        <xdr:cNvPr id="595" name="フローチャート: 判断 594">
          <a:extLst>
            <a:ext uri="{FF2B5EF4-FFF2-40B4-BE49-F238E27FC236}">
              <a16:creationId xmlns:a16="http://schemas.microsoft.com/office/drawing/2014/main" id="{8F21657E-E339-4914-9E16-498AA6077023}"/>
            </a:ext>
          </a:extLst>
        </xdr:cNvPr>
        <xdr:cNvSpPr/>
      </xdr:nvSpPr>
      <xdr:spPr>
        <a:xfrm>
          <a:off x="22110700" y="10419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150368</xdr:rowOff>
    </xdr:from>
    <xdr:to>
      <xdr:col>112</xdr:col>
      <xdr:colOff>38100</xdr:colOff>
      <xdr:row>61</xdr:row>
      <xdr:rowOff>80518</xdr:rowOff>
    </xdr:to>
    <xdr:sp macro="" textlink="">
      <xdr:nvSpPr>
        <xdr:cNvPr id="596" name="フローチャート: 判断 595">
          <a:extLst>
            <a:ext uri="{FF2B5EF4-FFF2-40B4-BE49-F238E27FC236}">
              <a16:creationId xmlns:a16="http://schemas.microsoft.com/office/drawing/2014/main" id="{60A12EF2-DEB0-4981-96F4-6A4BD2DDF831}"/>
            </a:ext>
          </a:extLst>
        </xdr:cNvPr>
        <xdr:cNvSpPr/>
      </xdr:nvSpPr>
      <xdr:spPr>
        <a:xfrm>
          <a:off x="21272500" y="1043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2692</xdr:rowOff>
    </xdr:from>
    <xdr:to>
      <xdr:col>107</xdr:col>
      <xdr:colOff>101600</xdr:colOff>
      <xdr:row>61</xdr:row>
      <xdr:rowOff>104292</xdr:rowOff>
    </xdr:to>
    <xdr:sp macro="" textlink="">
      <xdr:nvSpPr>
        <xdr:cNvPr id="597" name="フローチャート: 判断 596">
          <a:extLst>
            <a:ext uri="{FF2B5EF4-FFF2-40B4-BE49-F238E27FC236}">
              <a16:creationId xmlns:a16="http://schemas.microsoft.com/office/drawing/2014/main" id="{1D1BB920-D947-4D83-9711-0EB3615C37D5}"/>
            </a:ext>
          </a:extLst>
        </xdr:cNvPr>
        <xdr:cNvSpPr/>
      </xdr:nvSpPr>
      <xdr:spPr>
        <a:xfrm>
          <a:off x="20383500" y="10461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8179</xdr:rowOff>
    </xdr:from>
    <xdr:to>
      <xdr:col>102</xdr:col>
      <xdr:colOff>165100</xdr:colOff>
      <xdr:row>61</xdr:row>
      <xdr:rowOff>109779</xdr:rowOff>
    </xdr:to>
    <xdr:sp macro="" textlink="">
      <xdr:nvSpPr>
        <xdr:cNvPr id="598" name="フローチャート: 判断 597">
          <a:extLst>
            <a:ext uri="{FF2B5EF4-FFF2-40B4-BE49-F238E27FC236}">
              <a16:creationId xmlns:a16="http://schemas.microsoft.com/office/drawing/2014/main" id="{762D4A30-409C-42A3-BFB1-227DF24C0A4F}"/>
            </a:ext>
          </a:extLst>
        </xdr:cNvPr>
        <xdr:cNvSpPr/>
      </xdr:nvSpPr>
      <xdr:spPr>
        <a:xfrm>
          <a:off x="19494500" y="10466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84074</xdr:rowOff>
    </xdr:from>
    <xdr:to>
      <xdr:col>98</xdr:col>
      <xdr:colOff>38100</xdr:colOff>
      <xdr:row>62</xdr:row>
      <xdr:rowOff>14224</xdr:rowOff>
    </xdr:to>
    <xdr:sp macro="" textlink="">
      <xdr:nvSpPr>
        <xdr:cNvPr id="599" name="フローチャート: 判断 598">
          <a:extLst>
            <a:ext uri="{FF2B5EF4-FFF2-40B4-BE49-F238E27FC236}">
              <a16:creationId xmlns:a16="http://schemas.microsoft.com/office/drawing/2014/main" id="{78859C90-CCA6-406C-A722-DB858B6F6E26}"/>
            </a:ext>
          </a:extLst>
        </xdr:cNvPr>
        <xdr:cNvSpPr/>
      </xdr:nvSpPr>
      <xdr:spPr>
        <a:xfrm>
          <a:off x="18605500" y="1054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6BF81ECF-13DD-45AF-B15A-0DFD871AA35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E107F01C-192B-4975-93DC-6C878DABB91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8607C356-1E78-4F0B-AF8F-BB3350A2575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A34D1367-3E7E-4012-B67E-406DF6897F4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D1456DD5-6A83-49A4-8008-C2573D1704C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164084</xdr:rowOff>
    </xdr:from>
    <xdr:to>
      <xdr:col>116</xdr:col>
      <xdr:colOff>114300</xdr:colOff>
      <xdr:row>60</xdr:row>
      <xdr:rowOff>94234</xdr:rowOff>
    </xdr:to>
    <xdr:sp macro="" textlink="">
      <xdr:nvSpPr>
        <xdr:cNvPr id="605" name="楕円 604">
          <a:extLst>
            <a:ext uri="{FF2B5EF4-FFF2-40B4-BE49-F238E27FC236}">
              <a16:creationId xmlns:a16="http://schemas.microsoft.com/office/drawing/2014/main" id="{73DAE6E4-83B4-4405-89AF-4DB33596B1E1}"/>
            </a:ext>
          </a:extLst>
        </xdr:cNvPr>
        <xdr:cNvSpPr/>
      </xdr:nvSpPr>
      <xdr:spPr>
        <a:xfrm>
          <a:off x="22110700" y="10279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15511</xdr:rowOff>
    </xdr:from>
    <xdr:ext cx="469744" cy="259045"/>
    <xdr:sp macro="" textlink="">
      <xdr:nvSpPr>
        <xdr:cNvPr id="606" name="【学校施設】&#10;一人当たり面積該当値テキスト">
          <a:extLst>
            <a:ext uri="{FF2B5EF4-FFF2-40B4-BE49-F238E27FC236}">
              <a16:creationId xmlns:a16="http://schemas.microsoft.com/office/drawing/2014/main" id="{6E118816-96BF-4EFB-83E8-43DE0AD55316}"/>
            </a:ext>
          </a:extLst>
        </xdr:cNvPr>
        <xdr:cNvSpPr txBox="1"/>
      </xdr:nvSpPr>
      <xdr:spPr>
        <a:xfrm>
          <a:off x="22199600" y="10131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141224</xdr:rowOff>
    </xdr:from>
    <xdr:to>
      <xdr:col>112</xdr:col>
      <xdr:colOff>38100</xdr:colOff>
      <xdr:row>60</xdr:row>
      <xdr:rowOff>71374</xdr:rowOff>
    </xdr:to>
    <xdr:sp macro="" textlink="">
      <xdr:nvSpPr>
        <xdr:cNvPr id="607" name="楕円 606">
          <a:extLst>
            <a:ext uri="{FF2B5EF4-FFF2-40B4-BE49-F238E27FC236}">
              <a16:creationId xmlns:a16="http://schemas.microsoft.com/office/drawing/2014/main" id="{8A680FE8-B2E7-4E8A-B2CD-E200D72F9B92}"/>
            </a:ext>
          </a:extLst>
        </xdr:cNvPr>
        <xdr:cNvSpPr/>
      </xdr:nvSpPr>
      <xdr:spPr>
        <a:xfrm>
          <a:off x="21272500" y="10256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20574</xdr:rowOff>
    </xdr:from>
    <xdr:to>
      <xdr:col>116</xdr:col>
      <xdr:colOff>63500</xdr:colOff>
      <xdr:row>60</xdr:row>
      <xdr:rowOff>43434</xdr:rowOff>
    </xdr:to>
    <xdr:cxnSp macro="">
      <xdr:nvCxnSpPr>
        <xdr:cNvPr id="608" name="直線コネクタ 607">
          <a:extLst>
            <a:ext uri="{FF2B5EF4-FFF2-40B4-BE49-F238E27FC236}">
              <a16:creationId xmlns:a16="http://schemas.microsoft.com/office/drawing/2014/main" id="{FA7FF63A-9F85-4CF0-A519-8923152E02C4}"/>
            </a:ext>
          </a:extLst>
        </xdr:cNvPr>
        <xdr:cNvCxnSpPr/>
      </xdr:nvCxnSpPr>
      <xdr:spPr>
        <a:xfrm>
          <a:off x="21323300" y="10307574"/>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159055</xdr:rowOff>
    </xdr:from>
    <xdr:to>
      <xdr:col>107</xdr:col>
      <xdr:colOff>101600</xdr:colOff>
      <xdr:row>60</xdr:row>
      <xdr:rowOff>89205</xdr:rowOff>
    </xdr:to>
    <xdr:sp macro="" textlink="">
      <xdr:nvSpPr>
        <xdr:cNvPr id="609" name="楕円 608">
          <a:extLst>
            <a:ext uri="{FF2B5EF4-FFF2-40B4-BE49-F238E27FC236}">
              <a16:creationId xmlns:a16="http://schemas.microsoft.com/office/drawing/2014/main" id="{6D0DCA33-0D6B-4DC6-BA16-8B603C0DF568}"/>
            </a:ext>
          </a:extLst>
        </xdr:cNvPr>
        <xdr:cNvSpPr/>
      </xdr:nvSpPr>
      <xdr:spPr>
        <a:xfrm>
          <a:off x="20383500" y="10274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20574</xdr:rowOff>
    </xdr:from>
    <xdr:to>
      <xdr:col>111</xdr:col>
      <xdr:colOff>177800</xdr:colOff>
      <xdr:row>60</xdr:row>
      <xdr:rowOff>38405</xdr:rowOff>
    </xdr:to>
    <xdr:cxnSp macro="">
      <xdr:nvCxnSpPr>
        <xdr:cNvPr id="610" name="直線コネクタ 609">
          <a:extLst>
            <a:ext uri="{FF2B5EF4-FFF2-40B4-BE49-F238E27FC236}">
              <a16:creationId xmlns:a16="http://schemas.microsoft.com/office/drawing/2014/main" id="{C48A20C4-D56D-4AA3-AF65-41B0E3F10214}"/>
            </a:ext>
          </a:extLst>
        </xdr:cNvPr>
        <xdr:cNvCxnSpPr/>
      </xdr:nvCxnSpPr>
      <xdr:spPr>
        <a:xfrm flipV="1">
          <a:off x="20434300" y="10307574"/>
          <a:ext cx="889000" cy="17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5893</xdr:rowOff>
    </xdr:from>
    <xdr:to>
      <xdr:col>102</xdr:col>
      <xdr:colOff>165100</xdr:colOff>
      <xdr:row>60</xdr:row>
      <xdr:rowOff>107493</xdr:rowOff>
    </xdr:to>
    <xdr:sp macro="" textlink="">
      <xdr:nvSpPr>
        <xdr:cNvPr id="611" name="楕円 610">
          <a:extLst>
            <a:ext uri="{FF2B5EF4-FFF2-40B4-BE49-F238E27FC236}">
              <a16:creationId xmlns:a16="http://schemas.microsoft.com/office/drawing/2014/main" id="{D4721633-914D-48E6-A548-74841D379C1E}"/>
            </a:ext>
          </a:extLst>
        </xdr:cNvPr>
        <xdr:cNvSpPr/>
      </xdr:nvSpPr>
      <xdr:spPr>
        <a:xfrm>
          <a:off x="19494500" y="10292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38405</xdr:rowOff>
    </xdr:from>
    <xdr:to>
      <xdr:col>107</xdr:col>
      <xdr:colOff>50800</xdr:colOff>
      <xdr:row>60</xdr:row>
      <xdr:rowOff>56693</xdr:rowOff>
    </xdr:to>
    <xdr:cxnSp macro="">
      <xdr:nvCxnSpPr>
        <xdr:cNvPr id="612" name="直線コネクタ 611">
          <a:extLst>
            <a:ext uri="{FF2B5EF4-FFF2-40B4-BE49-F238E27FC236}">
              <a16:creationId xmlns:a16="http://schemas.microsoft.com/office/drawing/2014/main" id="{66AB2DCA-784A-41C4-AB3E-26730C3BBF11}"/>
            </a:ext>
          </a:extLst>
        </xdr:cNvPr>
        <xdr:cNvCxnSpPr/>
      </xdr:nvCxnSpPr>
      <xdr:spPr>
        <a:xfrm flipV="1">
          <a:off x="19545300" y="10325405"/>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23723</xdr:rowOff>
    </xdr:from>
    <xdr:to>
      <xdr:col>98</xdr:col>
      <xdr:colOff>38100</xdr:colOff>
      <xdr:row>60</xdr:row>
      <xdr:rowOff>125323</xdr:rowOff>
    </xdr:to>
    <xdr:sp macro="" textlink="">
      <xdr:nvSpPr>
        <xdr:cNvPr id="613" name="楕円 612">
          <a:extLst>
            <a:ext uri="{FF2B5EF4-FFF2-40B4-BE49-F238E27FC236}">
              <a16:creationId xmlns:a16="http://schemas.microsoft.com/office/drawing/2014/main" id="{CD35FDD0-4AEF-44F6-8106-B99A3D03F294}"/>
            </a:ext>
          </a:extLst>
        </xdr:cNvPr>
        <xdr:cNvSpPr/>
      </xdr:nvSpPr>
      <xdr:spPr>
        <a:xfrm>
          <a:off x="18605500" y="1031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56693</xdr:rowOff>
    </xdr:from>
    <xdr:to>
      <xdr:col>102</xdr:col>
      <xdr:colOff>114300</xdr:colOff>
      <xdr:row>60</xdr:row>
      <xdr:rowOff>74523</xdr:rowOff>
    </xdr:to>
    <xdr:cxnSp macro="">
      <xdr:nvCxnSpPr>
        <xdr:cNvPr id="614" name="直線コネクタ 613">
          <a:extLst>
            <a:ext uri="{FF2B5EF4-FFF2-40B4-BE49-F238E27FC236}">
              <a16:creationId xmlns:a16="http://schemas.microsoft.com/office/drawing/2014/main" id="{DBBAFB50-DCB1-4258-A60D-C31BB949F81F}"/>
            </a:ext>
          </a:extLst>
        </xdr:cNvPr>
        <xdr:cNvCxnSpPr/>
      </xdr:nvCxnSpPr>
      <xdr:spPr>
        <a:xfrm flipV="1">
          <a:off x="18656300" y="10343693"/>
          <a:ext cx="889000" cy="17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71645</xdr:rowOff>
    </xdr:from>
    <xdr:ext cx="469744" cy="259045"/>
    <xdr:sp macro="" textlink="">
      <xdr:nvSpPr>
        <xdr:cNvPr id="615" name="n_1aveValue【学校施設】&#10;一人当たり面積">
          <a:extLst>
            <a:ext uri="{FF2B5EF4-FFF2-40B4-BE49-F238E27FC236}">
              <a16:creationId xmlns:a16="http://schemas.microsoft.com/office/drawing/2014/main" id="{89282907-068B-4FDD-ACEA-7D5EC0461A0A}"/>
            </a:ext>
          </a:extLst>
        </xdr:cNvPr>
        <xdr:cNvSpPr txBox="1"/>
      </xdr:nvSpPr>
      <xdr:spPr>
        <a:xfrm>
          <a:off x="21075727" y="1053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95419</xdr:rowOff>
    </xdr:from>
    <xdr:ext cx="469744" cy="259045"/>
    <xdr:sp macro="" textlink="">
      <xdr:nvSpPr>
        <xdr:cNvPr id="616" name="n_2aveValue【学校施設】&#10;一人当たり面積">
          <a:extLst>
            <a:ext uri="{FF2B5EF4-FFF2-40B4-BE49-F238E27FC236}">
              <a16:creationId xmlns:a16="http://schemas.microsoft.com/office/drawing/2014/main" id="{824F806A-B8E0-4BB8-BCA9-1941600E8428}"/>
            </a:ext>
          </a:extLst>
        </xdr:cNvPr>
        <xdr:cNvSpPr txBox="1"/>
      </xdr:nvSpPr>
      <xdr:spPr>
        <a:xfrm>
          <a:off x="20199427" y="10553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100906</xdr:rowOff>
    </xdr:from>
    <xdr:ext cx="469744" cy="259045"/>
    <xdr:sp macro="" textlink="">
      <xdr:nvSpPr>
        <xdr:cNvPr id="617" name="n_3aveValue【学校施設】&#10;一人当たり面積">
          <a:extLst>
            <a:ext uri="{FF2B5EF4-FFF2-40B4-BE49-F238E27FC236}">
              <a16:creationId xmlns:a16="http://schemas.microsoft.com/office/drawing/2014/main" id="{4298D16A-0D49-48D3-95F6-D7DA7D5F6A8B}"/>
            </a:ext>
          </a:extLst>
        </xdr:cNvPr>
        <xdr:cNvSpPr txBox="1"/>
      </xdr:nvSpPr>
      <xdr:spPr>
        <a:xfrm>
          <a:off x="19310427" y="10559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5351</xdr:rowOff>
    </xdr:from>
    <xdr:ext cx="469744" cy="259045"/>
    <xdr:sp macro="" textlink="">
      <xdr:nvSpPr>
        <xdr:cNvPr id="618" name="n_4aveValue【学校施設】&#10;一人当たり面積">
          <a:extLst>
            <a:ext uri="{FF2B5EF4-FFF2-40B4-BE49-F238E27FC236}">
              <a16:creationId xmlns:a16="http://schemas.microsoft.com/office/drawing/2014/main" id="{D745994A-5193-482E-BF57-E13007FF4A7F}"/>
            </a:ext>
          </a:extLst>
        </xdr:cNvPr>
        <xdr:cNvSpPr txBox="1"/>
      </xdr:nvSpPr>
      <xdr:spPr>
        <a:xfrm>
          <a:off x="18421427" y="1063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87901</xdr:rowOff>
    </xdr:from>
    <xdr:ext cx="469744" cy="259045"/>
    <xdr:sp macro="" textlink="">
      <xdr:nvSpPr>
        <xdr:cNvPr id="619" name="n_1mainValue【学校施設】&#10;一人当たり面積">
          <a:extLst>
            <a:ext uri="{FF2B5EF4-FFF2-40B4-BE49-F238E27FC236}">
              <a16:creationId xmlns:a16="http://schemas.microsoft.com/office/drawing/2014/main" id="{61C6A58E-4354-4E01-85EB-710FA1BBCF04}"/>
            </a:ext>
          </a:extLst>
        </xdr:cNvPr>
        <xdr:cNvSpPr txBox="1"/>
      </xdr:nvSpPr>
      <xdr:spPr>
        <a:xfrm>
          <a:off x="21075727" y="10032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105732</xdr:rowOff>
    </xdr:from>
    <xdr:ext cx="469744" cy="259045"/>
    <xdr:sp macro="" textlink="">
      <xdr:nvSpPr>
        <xdr:cNvPr id="620" name="n_2mainValue【学校施設】&#10;一人当たり面積">
          <a:extLst>
            <a:ext uri="{FF2B5EF4-FFF2-40B4-BE49-F238E27FC236}">
              <a16:creationId xmlns:a16="http://schemas.microsoft.com/office/drawing/2014/main" id="{5077DA0B-C138-43C8-880D-B51294C53AD1}"/>
            </a:ext>
          </a:extLst>
        </xdr:cNvPr>
        <xdr:cNvSpPr txBox="1"/>
      </xdr:nvSpPr>
      <xdr:spPr>
        <a:xfrm>
          <a:off x="20199427" y="10049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124020</xdr:rowOff>
    </xdr:from>
    <xdr:ext cx="469744" cy="259045"/>
    <xdr:sp macro="" textlink="">
      <xdr:nvSpPr>
        <xdr:cNvPr id="621" name="n_3mainValue【学校施設】&#10;一人当たり面積">
          <a:extLst>
            <a:ext uri="{FF2B5EF4-FFF2-40B4-BE49-F238E27FC236}">
              <a16:creationId xmlns:a16="http://schemas.microsoft.com/office/drawing/2014/main" id="{FA4FFC77-1371-4C05-9F15-C22EF837E6DA}"/>
            </a:ext>
          </a:extLst>
        </xdr:cNvPr>
        <xdr:cNvSpPr txBox="1"/>
      </xdr:nvSpPr>
      <xdr:spPr>
        <a:xfrm>
          <a:off x="19310427" y="10068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141850</xdr:rowOff>
    </xdr:from>
    <xdr:ext cx="469744" cy="259045"/>
    <xdr:sp macro="" textlink="">
      <xdr:nvSpPr>
        <xdr:cNvPr id="622" name="n_4mainValue【学校施設】&#10;一人当たり面積">
          <a:extLst>
            <a:ext uri="{FF2B5EF4-FFF2-40B4-BE49-F238E27FC236}">
              <a16:creationId xmlns:a16="http://schemas.microsoft.com/office/drawing/2014/main" id="{F75F0680-54DC-4E72-AF32-04BF801ACE60}"/>
            </a:ext>
          </a:extLst>
        </xdr:cNvPr>
        <xdr:cNvSpPr txBox="1"/>
      </xdr:nvSpPr>
      <xdr:spPr>
        <a:xfrm>
          <a:off x="18421427" y="10085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B101E21E-EAD8-4D96-B598-BDCA7ECAF8E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1CF9209C-2076-481E-AA3B-5D929D83BEC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63D4ACDE-405C-484D-B68B-F48F90CCB50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CBBE5B38-3970-42C5-8B9B-06C8D1B9B30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3449F72C-9600-488F-ACF8-D8ED1F499D3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940B70B1-A91C-417A-921D-89532D25A79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811E9DDD-13FD-44B5-8BA0-575E0BA767C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A097DBFF-D67F-4B66-854E-8E63BFB1DEB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D8C58312-70CB-4733-B189-C0D15FEE7D6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3CFEF137-18C1-4C2A-A128-CA22A6CB3C3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7A0F7C1B-C69D-440E-A08A-7FDBBBADC06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4" name="直線コネクタ 633">
          <a:extLst>
            <a:ext uri="{FF2B5EF4-FFF2-40B4-BE49-F238E27FC236}">
              <a16:creationId xmlns:a16="http://schemas.microsoft.com/office/drawing/2014/main" id="{3CA8A93F-7C7C-4D10-A91A-87215409A708}"/>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5" name="テキスト ボックス 634">
          <a:extLst>
            <a:ext uri="{FF2B5EF4-FFF2-40B4-BE49-F238E27FC236}">
              <a16:creationId xmlns:a16="http://schemas.microsoft.com/office/drawing/2014/main" id="{0BE79399-8CB5-4624-85C4-A5A4DFD2CAEB}"/>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6" name="直線コネクタ 635">
          <a:extLst>
            <a:ext uri="{FF2B5EF4-FFF2-40B4-BE49-F238E27FC236}">
              <a16:creationId xmlns:a16="http://schemas.microsoft.com/office/drawing/2014/main" id="{687CE979-210A-40CB-972D-29C453930C37}"/>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7" name="テキスト ボックス 636">
          <a:extLst>
            <a:ext uri="{FF2B5EF4-FFF2-40B4-BE49-F238E27FC236}">
              <a16:creationId xmlns:a16="http://schemas.microsoft.com/office/drawing/2014/main" id="{EC3AA13C-C31D-4FB4-9AA0-D81407E73C2B}"/>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8" name="直線コネクタ 637">
          <a:extLst>
            <a:ext uri="{FF2B5EF4-FFF2-40B4-BE49-F238E27FC236}">
              <a16:creationId xmlns:a16="http://schemas.microsoft.com/office/drawing/2014/main" id="{DFCAB4FD-46B8-4C41-9A0C-AE35191158DF}"/>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9" name="テキスト ボックス 638">
          <a:extLst>
            <a:ext uri="{FF2B5EF4-FFF2-40B4-BE49-F238E27FC236}">
              <a16:creationId xmlns:a16="http://schemas.microsoft.com/office/drawing/2014/main" id="{B4BF5B42-2887-4B18-89F6-FF1230410F1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0" name="直線コネクタ 639">
          <a:extLst>
            <a:ext uri="{FF2B5EF4-FFF2-40B4-BE49-F238E27FC236}">
              <a16:creationId xmlns:a16="http://schemas.microsoft.com/office/drawing/2014/main" id="{31E95481-E30E-4F0D-AD45-8E8B3D819BFB}"/>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1" name="テキスト ボックス 640">
          <a:extLst>
            <a:ext uri="{FF2B5EF4-FFF2-40B4-BE49-F238E27FC236}">
              <a16:creationId xmlns:a16="http://schemas.microsoft.com/office/drawing/2014/main" id="{CB45CF8B-AD31-45D8-93C0-3AD1C31817B2}"/>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2" name="直線コネクタ 641">
          <a:extLst>
            <a:ext uri="{FF2B5EF4-FFF2-40B4-BE49-F238E27FC236}">
              <a16:creationId xmlns:a16="http://schemas.microsoft.com/office/drawing/2014/main" id="{B8581A02-2EB9-485A-8FD7-20A1557382F9}"/>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3" name="テキスト ボックス 642">
          <a:extLst>
            <a:ext uri="{FF2B5EF4-FFF2-40B4-BE49-F238E27FC236}">
              <a16:creationId xmlns:a16="http://schemas.microsoft.com/office/drawing/2014/main" id="{9F88DC4A-C32A-45D2-A78C-B303A15A50F1}"/>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4" name="直線コネクタ 643">
          <a:extLst>
            <a:ext uri="{FF2B5EF4-FFF2-40B4-BE49-F238E27FC236}">
              <a16:creationId xmlns:a16="http://schemas.microsoft.com/office/drawing/2014/main" id="{45F3DF52-FACE-4817-BB35-7B9223BB111B}"/>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5" name="テキスト ボックス 644">
          <a:extLst>
            <a:ext uri="{FF2B5EF4-FFF2-40B4-BE49-F238E27FC236}">
              <a16:creationId xmlns:a16="http://schemas.microsoft.com/office/drawing/2014/main" id="{6BF1C303-41B6-4A04-AB4C-CFEA97249439}"/>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a:extLst>
            <a:ext uri="{FF2B5EF4-FFF2-40B4-BE49-F238E27FC236}">
              <a16:creationId xmlns:a16="http://schemas.microsoft.com/office/drawing/2014/main" id="{6C11BF4A-20CD-4276-9DDD-41E34200404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7" name="【児童館】&#10;有形固定資産減価償却率グラフ枠">
          <a:extLst>
            <a:ext uri="{FF2B5EF4-FFF2-40B4-BE49-F238E27FC236}">
              <a16:creationId xmlns:a16="http://schemas.microsoft.com/office/drawing/2014/main" id="{9F722D42-7304-4957-AAF8-99AB90164A1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15239</xdr:rowOff>
    </xdr:from>
    <xdr:to>
      <xdr:col>85</xdr:col>
      <xdr:colOff>126364</xdr:colOff>
      <xdr:row>86</xdr:row>
      <xdr:rowOff>168729</xdr:rowOff>
    </xdr:to>
    <xdr:cxnSp macro="">
      <xdr:nvCxnSpPr>
        <xdr:cNvPr id="648" name="直線コネクタ 647">
          <a:extLst>
            <a:ext uri="{FF2B5EF4-FFF2-40B4-BE49-F238E27FC236}">
              <a16:creationId xmlns:a16="http://schemas.microsoft.com/office/drawing/2014/main" id="{DEDAE9FC-F2F3-4BC0-BF9D-A9483219D81E}"/>
            </a:ext>
          </a:extLst>
        </xdr:cNvPr>
        <xdr:cNvCxnSpPr/>
      </xdr:nvCxnSpPr>
      <xdr:spPr>
        <a:xfrm flipV="1">
          <a:off x="16318864" y="13388339"/>
          <a:ext cx="0" cy="1525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9" name="【児童館】&#10;有形固定資産減価償却率最小値テキスト">
          <a:extLst>
            <a:ext uri="{FF2B5EF4-FFF2-40B4-BE49-F238E27FC236}">
              <a16:creationId xmlns:a16="http://schemas.microsoft.com/office/drawing/2014/main" id="{0BD6D4C6-71A3-4B2E-87EC-90DB01BD4C16}"/>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0" name="直線コネクタ 649">
          <a:extLst>
            <a:ext uri="{FF2B5EF4-FFF2-40B4-BE49-F238E27FC236}">
              <a16:creationId xmlns:a16="http://schemas.microsoft.com/office/drawing/2014/main" id="{AEFF59B4-58C3-431E-819B-74CF8D98BF4B}"/>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133366</xdr:rowOff>
    </xdr:from>
    <xdr:ext cx="340478" cy="259045"/>
    <xdr:sp macro="" textlink="">
      <xdr:nvSpPr>
        <xdr:cNvPr id="651" name="【児童館】&#10;有形固定資産減価償却率最大値テキスト">
          <a:extLst>
            <a:ext uri="{FF2B5EF4-FFF2-40B4-BE49-F238E27FC236}">
              <a16:creationId xmlns:a16="http://schemas.microsoft.com/office/drawing/2014/main" id="{5ACBF4C5-EA90-47BB-ACB8-11DD659C829D}"/>
            </a:ext>
          </a:extLst>
        </xdr:cNvPr>
        <xdr:cNvSpPr txBox="1"/>
      </xdr:nvSpPr>
      <xdr:spPr>
        <a:xfrm>
          <a:off x="16357600" y="131635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15239</xdr:rowOff>
    </xdr:from>
    <xdr:to>
      <xdr:col>86</xdr:col>
      <xdr:colOff>25400</xdr:colOff>
      <xdr:row>78</xdr:row>
      <xdr:rowOff>15239</xdr:rowOff>
    </xdr:to>
    <xdr:cxnSp macro="">
      <xdr:nvCxnSpPr>
        <xdr:cNvPr id="652" name="直線コネクタ 651">
          <a:extLst>
            <a:ext uri="{FF2B5EF4-FFF2-40B4-BE49-F238E27FC236}">
              <a16:creationId xmlns:a16="http://schemas.microsoft.com/office/drawing/2014/main" id="{98259D14-DDD1-43E8-AB07-9293390FA639}"/>
            </a:ext>
          </a:extLst>
        </xdr:cNvPr>
        <xdr:cNvCxnSpPr/>
      </xdr:nvCxnSpPr>
      <xdr:spPr>
        <a:xfrm>
          <a:off x="16230600" y="1338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19611</xdr:rowOff>
    </xdr:from>
    <xdr:ext cx="405111" cy="259045"/>
    <xdr:sp macro="" textlink="">
      <xdr:nvSpPr>
        <xdr:cNvPr id="653" name="【児童館】&#10;有形固定資産減価償却率平均値テキスト">
          <a:extLst>
            <a:ext uri="{FF2B5EF4-FFF2-40B4-BE49-F238E27FC236}">
              <a16:creationId xmlns:a16="http://schemas.microsoft.com/office/drawing/2014/main" id="{456A3C08-F087-4325-8728-97CB99DF307B}"/>
            </a:ext>
          </a:extLst>
        </xdr:cNvPr>
        <xdr:cNvSpPr txBox="1"/>
      </xdr:nvSpPr>
      <xdr:spPr>
        <a:xfrm>
          <a:off x="16357600" y="142499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654" name="フローチャート: 判断 653">
          <a:extLst>
            <a:ext uri="{FF2B5EF4-FFF2-40B4-BE49-F238E27FC236}">
              <a16:creationId xmlns:a16="http://schemas.microsoft.com/office/drawing/2014/main" id="{2238A605-D476-47C4-A9E5-68FE66E9FDF1}"/>
            </a:ext>
          </a:extLst>
        </xdr:cNvPr>
        <xdr:cNvSpPr/>
      </xdr:nvSpPr>
      <xdr:spPr>
        <a:xfrm>
          <a:off x="162687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10161</xdr:rowOff>
    </xdr:from>
    <xdr:to>
      <xdr:col>81</xdr:col>
      <xdr:colOff>101600</xdr:colOff>
      <xdr:row>83</xdr:row>
      <xdr:rowOff>111761</xdr:rowOff>
    </xdr:to>
    <xdr:sp macro="" textlink="">
      <xdr:nvSpPr>
        <xdr:cNvPr id="655" name="フローチャート: 判断 654">
          <a:extLst>
            <a:ext uri="{FF2B5EF4-FFF2-40B4-BE49-F238E27FC236}">
              <a16:creationId xmlns:a16="http://schemas.microsoft.com/office/drawing/2014/main" id="{4BEE3FD2-378E-4400-A65A-71A7CCF0D3C1}"/>
            </a:ext>
          </a:extLst>
        </xdr:cNvPr>
        <xdr:cNvSpPr/>
      </xdr:nvSpPr>
      <xdr:spPr>
        <a:xfrm>
          <a:off x="154305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656" name="フローチャート: 判断 655">
          <a:extLst>
            <a:ext uri="{FF2B5EF4-FFF2-40B4-BE49-F238E27FC236}">
              <a16:creationId xmlns:a16="http://schemas.microsoft.com/office/drawing/2014/main" id="{4F4EC617-F311-4049-801C-5AFEE2567BEA}"/>
            </a:ext>
          </a:extLst>
        </xdr:cNvPr>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111398</xdr:rowOff>
    </xdr:from>
    <xdr:to>
      <xdr:col>72</xdr:col>
      <xdr:colOff>38100</xdr:colOff>
      <xdr:row>83</xdr:row>
      <xdr:rowOff>41548</xdr:rowOff>
    </xdr:to>
    <xdr:sp macro="" textlink="">
      <xdr:nvSpPr>
        <xdr:cNvPr id="657" name="フローチャート: 判断 656">
          <a:extLst>
            <a:ext uri="{FF2B5EF4-FFF2-40B4-BE49-F238E27FC236}">
              <a16:creationId xmlns:a16="http://schemas.microsoft.com/office/drawing/2014/main" id="{DECBD891-33EA-4B1C-A866-37EE071B45B1}"/>
            </a:ext>
          </a:extLst>
        </xdr:cNvPr>
        <xdr:cNvSpPr/>
      </xdr:nvSpPr>
      <xdr:spPr>
        <a:xfrm>
          <a:off x="13652500" y="141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113030</xdr:rowOff>
    </xdr:from>
    <xdr:to>
      <xdr:col>67</xdr:col>
      <xdr:colOff>101600</xdr:colOff>
      <xdr:row>83</xdr:row>
      <xdr:rowOff>43180</xdr:rowOff>
    </xdr:to>
    <xdr:sp macro="" textlink="">
      <xdr:nvSpPr>
        <xdr:cNvPr id="658" name="フローチャート: 判断 657">
          <a:extLst>
            <a:ext uri="{FF2B5EF4-FFF2-40B4-BE49-F238E27FC236}">
              <a16:creationId xmlns:a16="http://schemas.microsoft.com/office/drawing/2014/main" id="{76ADBCAB-7E10-459A-9251-0E25A72EE178}"/>
            </a:ext>
          </a:extLst>
        </xdr:cNvPr>
        <xdr:cNvSpPr/>
      </xdr:nvSpPr>
      <xdr:spPr>
        <a:xfrm>
          <a:off x="127635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30DF75E3-08BF-4C75-B00A-087D486AE6E2}"/>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D68B6338-C3F8-4612-B8F6-70580EF9945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2BF82ADD-31CE-42C7-B0E4-29231568ECB5}"/>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CC4894D8-1887-4EA4-8292-B21561852CC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B9A7DEA1-C6B0-4B1A-AE60-3DF0924795B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86</xdr:row>
      <xdr:rowOff>52614</xdr:rowOff>
    </xdr:from>
    <xdr:to>
      <xdr:col>76</xdr:col>
      <xdr:colOff>165100</xdr:colOff>
      <xdr:row>86</xdr:row>
      <xdr:rowOff>154214</xdr:rowOff>
    </xdr:to>
    <xdr:sp macro="" textlink="">
      <xdr:nvSpPr>
        <xdr:cNvPr id="664" name="楕円 663">
          <a:extLst>
            <a:ext uri="{FF2B5EF4-FFF2-40B4-BE49-F238E27FC236}">
              <a16:creationId xmlns:a16="http://schemas.microsoft.com/office/drawing/2014/main" id="{10E8D5E7-1260-4ECB-88AC-A0613F2492A8}"/>
            </a:ext>
          </a:extLst>
        </xdr:cNvPr>
        <xdr:cNvSpPr/>
      </xdr:nvSpPr>
      <xdr:spPr>
        <a:xfrm>
          <a:off x="14541500" y="1479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86</xdr:row>
      <xdr:rowOff>3629</xdr:rowOff>
    </xdr:from>
    <xdr:to>
      <xdr:col>72</xdr:col>
      <xdr:colOff>38100</xdr:colOff>
      <xdr:row>86</xdr:row>
      <xdr:rowOff>105229</xdr:rowOff>
    </xdr:to>
    <xdr:sp macro="" textlink="">
      <xdr:nvSpPr>
        <xdr:cNvPr id="665" name="楕円 664">
          <a:extLst>
            <a:ext uri="{FF2B5EF4-FFF2-40B4-BE49-F238E27FC236}">
              <a16:creationId xmlns:a16="http://schemas.microsoft.com/office/drawing/2014/main" id="{834E1F0D-223A-4687-BB99-C37CE2AC20B1}"/>
            </a:ext>
          </a:extLst>
        </xdr:cNvPr>
        <xdr:cNvSpPr/>
      </xdr:nvSpPr>
      <xdr:spPr>
        <a:xfrm>
          <a:off x="13652500" y="1474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54429</xdr:rowOff>
    </xdr:from>
    <xdr:to>
      <xdr:col>76</xdr:col>
      <xdr:colOff>114300</xdr:colOff>
      <xdr:row>86</xdr:row>
      <xdr:rowOff>103414</xdr:rowOff>
    </xdr:to>
    <xdr:cxnSp macro="">
      <xdr:nvCxnSpPr>
        <xdr:cNvPr id="666" name="直線コネクタ 665">
          <a:extLst>
            <a:ext uri="{FF2B5EF4-FFF2-40B4-BE49-F238E27FC236}">
              <a16:creationId xmlns:a16="http://schemas.microsoft.com/office/drawing/2014/main" id="{6AC601B8-F96F-46B2-8AE1-926BA547B0D7}"/>
            </a:ext>
          </a:extLst>
        </xdr:cNvPr>
        <xdr:cNvCxnSpPr/>
      </xdr:nvCxnSpPr>
      <xdr:spPr>
        <a:xfrm>
          <a:off x="13703300" y="14799129"/>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126093</xdr:rowOff>
    </xdr:from>
    <xdr:to>
      <xdr:col>67</xdr:col>
      <xdr:colOff>101600</xdr:colOff>
      <xdr:row>86</xdr:row>
      <xdr:rowOff>56243</xdr:rowOff>
    </xdr:to>
    <xdr:sp macro="" textlink="">
      <xdr:nvSpPr>
        <xdr:cNvPr id="667" name="楕円 666">
          <a:extLst>
            <a:ext uri="{FF2B5EF4-FFF2-40B4-BE49-F238E27FC236}">
              <a16:creationId xmlns:a16="http://schemas.microsoft.com/office/drawing/2014/main" id="{105FD161-6EC8-44F9-AA9B-D64AA80FCDAC}"/>
            </a:ext>
          </a:extLst>
        </xdr:cNvPr>
        <xdr:cNvSpPr/>
      </xdr:nvSpPr>
      <xdr:spPr>
        <a:xfrm>
          <a:off x="12763500" y="1469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5443</xdr:rowOff>
    </xdr:from>
    <xdr:to>
      <xdr:col>71</xdr:col>
      <xdr:colOff>177800</xdr:colOff>
      <xdr:row>86</xdr:row>
      <xdr:rowOff>54429</xdr:rowOff>
    </xdr:to>
    <xdr:cxnSp macro="">
      <xdr:nvCxnSpPr>
        <xdr:cNvPr id="668" name="直線コネクタ 667">
          <a:extLst>
            <a:ext uri="{FF2B5EF4-FFF2-40B4-BE49-F238E27FC236}">
              <a16:creationId xmlns:a16="http://schemas.microsoft.com/office/drawing/2014/main" id="{2FBFF092-5C3C-4A17-9BDD-2DD4AC3F7703}"/>
            </a:ext>
          </a:extLst>
        </xdr:cNvPr>
        <xdr:cNvCxnSpPr/>
      </xdr:nvCxnSpPr>
      <xdr:spPr>
        <a:xfrm>
          <a:off x="12814300" y="14750143"/>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128288</xdr:rowOff>
    </xdr:from>
    <xdr:ext cx="405111" cy="259045"/>
    <xdr:sp macro="" textlink="">
      <xdr:nvSpPr>
        <xdr:cNvPr id="669" name="n_1aveValue【児童館】&#10;有形固定資産減価償却率">
          <a:extLst>
            <a:ext uri="{FF2B5EF4-FFF2-40B4-BE49-F238E27FC236}">
              <a16:creationId xmlns:a16="http://schemas.microsoft.com/office/drawing/2014/main" id="{C2A6B34E-825E-45FB-99C7-95116E735D75}"/>
            </a:ext>
          </a:extLst>
        </xdr:cNvPr>
        <xdr:cNvSpPr txBox="1"/>
      </xdr:nvSpPr>
      <xdr:spPr>
        <a:xfrm>
          <a:off x="15266044" y="14015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670" name="n_2aveValue【児童館】&#10;有形固定資産減価償却率">
          <a:extLst>
            <a:ext uri="{FF2B5EF4-FFF2-40B4-BE49-F238E27FC236}">
              <a16:creationId xmlns:a16="http://schemas.microsoft.com/office/drawing/2014/main" id="{475219B1-E42B-4FFA-9F8B-07C97F73FE15}"/>
            </a:ext>
          </a:extLst>
        </xdr:cNvPr>
        <xdr:cNvSpPr txBox="1"/>
      </xdr:nvSpPr>
      <xdr:spPr>
        <a:xfrm>
          <a:off x="14389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58075</xdr:rowOff>
    </xdr:from>
    <xdr:ext cx="405111" cy="259045"/>
    <xdr:sp macro="" textlink="">
      <xdr:nvSpPr>
        <xdr:cNvPr id="671" name="n_3aveValue【児童館】&#10;有形固定資産減価償却率">
          <a:extLst>
            <a:ext uri="{FF2B5EF4-FFF2-40B4-BE49-F238E27FC236}">
              <a16:creationId xmlns:a16="http://schemas.microsoft.com/office/drawing/2014/main" id="{1AC9D728-698D-4D92-94D4-A1B18BBB09A9}"/>
            </a:ext>
          </a:extLst>
        </xdr:cNvPr>
        <xdr:cNvSpPr txBox="1"/>
      </xdr:nvSpPr>
      <xdr:spPr>
        <a:xfrm>
          <a:off x="13500744" y="13945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59707</xdr:rowOff>
    </xdr:from>
    <xdr:ext cx="405111" cy="259045"/>
    <xdr:sp macro="" textlink="">
      <xdr:nvSpPr>
        <xdr:cNvPr id="672" name="n_4aveValue【児童館】&#10;有形固定資産減価償却率">
          <a:extLst>
            <a:ext uri="{FF2B5EF4-FFF2-40B4-BE49-F238E27FC236}">
              <a16:creationId xmlns:a16="http://schemas.microsoft.com/office/drawing/2014/main" id="{B76EB265-C565-49B7-99E0-06CB6840B60C}"/>
            </a:ext>
          </a:extLst>
        </xdr:cNvPr>
        <xdr:cNvSpPr txBox="1"/>
      </xdr:nvSpPr>
      <xdr:spPr>
        <a:xfrm>
          <a:off x="12611744" y="1394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145341</xdr:rowOff>
    </xdr:from>
    <xdr:ext cx="405111" cy="259045"/>
    <xdr:sp macro="" textlink="">
      <xdr:nvSpPr>
        <xdr:cNvPr id="673" name="n_2mainValue【児童館】&#10;有形固定資産減価償却率">
          <a:extLst>
            <a:ext uri="{FF2B5EF4-FFF2-40B4-BE49-F238E27FC236}">
              <a16:creationId xmlns:a16="http://schemas.microsoft.com/office/drawing/2014/main" id="{E45737CC-EC41-4193-A30A-ABCF227DF3A0}"/>
            </a:ext>
          </a:extLst>
        </xdr:cNvPr>
        <xdr:cNvSpPr txBox="1"/>
      </xdr:nvSpPr>
      <xdr:spPr>
        <a:xfrm>
          <a:off x="14389744" y="14890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96356</xdr:rowOff>
    </xdr:from>
    <xdr:ext cx="405111" cy="259045"/>
    <xdr:sp macro="" textlink="">
      <xdr:nvSpPr>
        <xdr:cNvPr id="674" name="n_3mainValue【児童館】&#10;有形固定資産減価償却率">
          <a:extLst>
            <a:ext uri="{FF2B5EF4-FFF2-40B4-BE49-F238E27FC236}">
              <a16:creationId xmlns:a16="http://schemas.microsoft.com/office/drawing/2014/main" id="{C61C4CBB-0F4B-4991-8CBB-83F607FBEE4C}"/>
            </a:ext>
          </a:extLst>
        </xdr:cNvPr>
        <xdr:cNvSpPr txBox="1"/>
      </xdr:nvSpPr>
      <xdr:spPr>
        <a:xfrm>
          <a:off x="13500744" y="14841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47370</xdr:rowOff>
    </xdr:from>
    <xdr:ext cx="405111" cy="259045"/>
    <xdr:sp macro="" textlink="">
      <xdr:nvSpPr>
        <xdr:cNvPr id="675" name="n_4mainValue【児童館】&#10;有形固定資産減価償却率">
          <a:extLst>
            <a:ext uri="{FF2B5EF4-FFF2-40B4-BE49-F238E27FC236}">
              <a16:creationId xmlns:a16="http://schemas.microsoft.com/office/drawing/2014/main" id="{DB7671CA-B682-4BC9-AE8D-011D62F4C4E0}"/>
            </a:ext>
          </a:extLst>
        </xdr:cNvPr>
        <xdr:cNvSpPr txBox="1"/>
      </xdr:nvSpPr>
      <xdr:spPr>
        <a:xfrm>
          <a:off x="12611744" y="14792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6" name="正方形/長方形 675">
          <a:extLst>
            <a:ext uri="{FF2B5EF4-FFF2-40B4-BE49-F238E27FC236}">
              <a16:creationId xmlns:a16="http://schemas.microsoft.com/office/drawing/2014/main" id="{5F93F563-3742-4E2E-A684-1C8B5FBF153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7" name="正方形/長方形 676">
          <a:extLst>
            <a:ext uri="{FF2B5EF4-FFF2-40B4-BE49-F238E27FC236}">
              <a16:creationId xmlns:a16="http://schemas.microsoft.com/office/drawing/2014/main" id="{6E2EA0DF-482C-419D-8F91-69AA2AB38A4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8" name="正方形/長方形 677">
          <a:extLst>
            <a:ext uri="{FF2B5EF4-FFF2-40B4-BE49-F238E27FC236}">
              <a16:creationId xmlns:a16="http://schemas.microsoft.com/office/drawing/2014/main" id="{646923CC-0EB8-43AA-8F1F-E8E4E685BF4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9" name="正方形/長方形 678">
          <a:extLst>
            <a:ext uri="{FF2B5EF4-FFF2-40B4-BE49-F238E27FC236}">
              <a16:creationId xmlns:a16="http://schemas.microsoft.com/office/drawing/2014/main" id="{92121139-CD13-4161-91FC-9E559212654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0" name="正方形/長方形 679">
          <a:extLst>
            <a:ext uri="{FF2B5EF4-FFF2-40B4-BE49-F238E27FC236}">
              <a16:creationId xmlns:a16="http://schemas.microsoft.com/office/drawing/2014/main" id="{C3279059-2458-48D0-8705-410154D0CB2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1" name="正方形/長方形 680">
          <a:extLst>
            <a:ext uri="{FF2B5EF4-FFF2-40B4-BE49-F238E27FC236}">
              <a16:creationId xmlns:a16="http://schemas.microsoft.com/office/drawing/2014/main" id="{F184E665-7DA0-4596-9B5C-52258C5199C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2" name="正方形/長方形 681">
          <a:extLst>
            <a:ext uri="{FF2B5EF4-FFF2-40B4-BE49-F238E27FC236}">
              <a16:creationId xmlns:a16="http://schemas.microsoft.com/office/drawing/2014/main" id="{CBCE632C-1E75-4992-A16F-6B76EE891D5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3" name="正方形/長方形 682">
          <a:extLst>
            <a:ext uri="{FF2B5EF4-FFF2-40B4-BE49-F238E27FC236}">
              <a16:creationId xmlns:a16="http://schemas.microsoft.com/office/drawing/2014/main" id="{C5A22918-5128-4573-87E3-A7FFC32B63B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4" name="テキスト ボックス 683">
          <a:extLst>
            <a:ext uri="{FF2B5EF4-FFF2-40B4-BE49-F238E27FC236}">
              <a16:creationId xmlns:a16="http://schemas.microsoft.com/office/drawing/2014/main" id="{5F53066E-5954-48B9-A399-561092EE239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5" name="直線コネクタ 684">
          <a:extLst>
            <a:ext uri="{FF2B5EF4-FFF2-40B4-BE49-F238E27FC236}">
              <a16:creationId xmlns:a16="http://schemas.microsoft.com/office/drawing/2014/main" id="{4E8FB08A-066B-4878-93E3-999F38952BE8}"/>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6" name="直線コネクタ 685">
          <a:extLst>
            <a:ext uri="{FF2B5EF4-FFF2-40B4-BE49-F238E27FC236}">
              <a16:creationId xmlns:a16="http://schemas.microsoft.com/office/drawing/2014/main" id="{2C64683A-5AD7-4737-A442-4B666453711A}"/>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7" name="テキスト ボックス 686">
          <a:extLst>
            <a:ext uri="{FF2B5EF4-FFF2-40B4-BE49-F238E27FC236}">
              <a16:creationId xmlns:a16="http://schemas.microsoft.com/office/drawing/2014/main" id="{9D2905DA-8CEA-440D-AC8F-C04F58956DD9}"/>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8" name="直線コネクタ 687">
          <a:extLst>
            <a:ext uri="{FF2B5EF4-FFF2-40B4-BE49-F238E27FC236}">
              <a16:creationId xmlns:a16="http://schemas.microsoft.com/office/drawing/2014/main" id="{C2716AA3-4085-4558-BC4F-05610F3CFEA1}"/>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9" name="テキスト ボックス 688">
          <a:extLst>
            <a:ext uri="{FF2B5EF4-FFF2-40B4-BE49-F238E27FC236}">
              <a16:creationId xmlns:a16="http://schemas.microsoft.com/office/drawing/2014/main" id="{CEE8A250-A00F-433D-97EC-5DF87F1D834A}"/>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0" name="直線コネクタ 689">
          <a:extLst>
            <a:ext uri="{FF2B5EF4-FFF2-40B4-BE49-F238E27FC236}">
              <a16:creationId xmlns:a16="http://schemas.microsoft.com/office/drawing/2014/main" id="{12408ED7-248E-4734-9DBA-E5778F0F9449}"/>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1" name="テキスト ボックス 690">
          <a:extLst>
            <a:ext uri="{FF2B5EF4-FFF2-40B4-BE49-F238E27FC236}">
              <a16:creationId xmlns:a16="http://schemas.microsoft.com/office/drawing/2014/main" id="{5B420DB3-03DE-4C02-8392-34716969FE73}"/>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2" name="直線コネクタ 691">
          <a:extLst>
            <a:ext uri="{FF2B5EF4-FFF2-40B4-BE49-F238E27FC236}">
              <a16:creationId xmlns:a16="http://schemas.microsoft.com/office/drawing/2014/main" id="{97D5ADE8-815C-484B-8DC9-0D3988EFA1FC}"/>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3" name="テキスト ボックス 692">
          <a:extLst>
            <a:ext uri="{FF2B5EF4-FFF2-40B4-BE49-F238E27FC236}">
              <a16:creationId xmlns:a16="http://schemas.microsoft.com/office/drawing/2014/main" id="{F7F9D458-5C50-4D2A-8376-E95FEC4C116B}"/>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4" name="直線コネクタ 693">
          <a:extLst>
            <a:ext uri="{FF2B5EF4-FFF2-40B4-BE49-F238E27FC236}">
              <a16:creationId xmlns:a16="http://schemas.microsoft.com/office/drawing/2014/main" id="{8E9F14AC-71AA-431B-91A5-3532C1C4A9FE}"/>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5" name="テキスト ボックス 694">
          <a:extLst>
            <a:ext uri="{FF2B5EF4-FFF2-40B4-BE49-F238E27FC236}">
              <a16:creationId xmlns:a16="http://schemas.microsoft.com/office/drawing/2014/main" id="{095A3E4D-DCFA-4F91-A479-A1DA0DE170FA}"/>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6" name="直線コネクタ 695">
          <a:extLst>
            <a:ext uri="{FF2B5EF4-FFF2-40B4-BE49-F238E27FC236}">
              <a16:creationId xmlns:a16="http://schemas.microsoft.com/office/drawing/2014/main" id="{B142DEAF-C8A3-41CD-88DA-08FCB5CEA5CB}"/>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7" name="テキスト ボックス 696">
          <a:extLst>
            <a:ext uri="{FF2B5EF4-FFF2-40B4-BE49-F238E27FC236}">
              <a16:creationId xmlns:a16="http://schemas.microsoft.com/office/drawing/2014/main" id="{7334A7BA-9926-4124-A0D3-62C81582FD9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8" name="【児童館】&#10;一人当たり面積グラフ枠">
          <a:extLst>
            <a:ext uri="{FF2B5EF4-FFF2-40B4-BE49-F238E27FC236}">
              <a16:creationId xmlns:a16="http://schemas.microsoft.com/office/drawing/2014/main" id="{4119C20F-FA02-4AF0-9AF1-1BD1C308ED6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76200</xdr:rowOff>
    </xdr:from>
    <xdr:to>
      <xdr:col>116</xdr:col>
      <xdr:colOff>62864</xdr:colOff>
      <xdr:row>86</xdr:row>
      <xdr:rowOff>50800</xdr:rowOff>
    </xdr:to>
    <xdr:cxnSp macro="">
      <xdr:nvCxnSpPr>
        <xdr:cNvPr id="699" name="直線コネクタ 698">
          <a:extLst>
            <a:ext uri="{FF2B5EF4-FFF2-40B4-BE49-F238E27FC236}">
              <a16:creationId xmlns:a16="http://schemas.microsoft.com/office/drawing/2014/main" id="{EC51D494-8B49-46C8-896C-369C69447E5E}"/>
            </a:ext>
          </a:extLst>
        </xdr:cNvPr>
        <xdr:cNvCxnSpPr/>
      </xdr:nvCxnSpPr>
      <xdr:spPr>
        <a:xfrm flipV="1">
          <a:off x="22160864" y="13449300"/>
          <a:ext cx="0" cy="134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54627</xdr:rowOff>
    </xdr:from>
    <xdr:ext cx="469744" cy="259045"/>
    <xdr:sp macro="" textlink="">
      <xdr:nvSpPr>
        <xdr:cNvPr id="700" name="【児童館】&#10;一人当たり面積最小値テキスト">
          <a:extLst>
            <a:ext uri="{FF2B5EF4-FFF2-40B4-BE49-F238E27FC236}">
              <a16:creationId xmlns:a16="http://schemas.microsoft.com/office/drawing/2014/main" id="{7E3F64B8-91A5-4C6E-9A85-CD30EE71556C}"/>
            </a:ext>
          </a:extLst>
        </xdr:cNvPr>
        <xdr:cNvSpPr txBox="1"/>
      </xdr:nvSpPr>
      <xdr:spPr>
        <a:xfrm>
          <a:off x="22199600" y="1479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50800</xdr:rowOff>
    </xdr:from>
    <xdr:to>
      <xdr:col>116</xdr:col>
      <xdr:colOff>152400</xdr:colOff>
      <xdr:row>86</xdr:row>
      <xdr:rowOff>50800</xdr:rowOff>
    </xdr:to>
    <xdr:cxnSp macro="">
      <xdr:nvCxnSpPr>
        <xdr:cNvPr id="701" name="直線コネクタ 700">
          <a:extLst>
            <a:ext uri="{FF2B5EF4-FFF2-40B4-BE49-F238E27FC236}">
              <a16:creationId xmlns:a16="http://schemas.microsoft.com/office/drawing/2014/main" id="{C63288CE-458D-4624-B96C-E4D7FF3A1208}"/>
            </a:ext>
          </a:extLst>
        </xdr:cNvPr>
        <xdr:cNvCxnSpPr/>
      </xdr:nvCxnSpPr>
      <xdr:spPr>
        <a:xfrm>
          <a:off x="22072600" y="1479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22877</xdr:rowOff>
    </xdr:from>
    <xdr:ext cx="469744" cy="259045"/>
    <xdr:sp macro="" textlink="">
      <xdr:nvSpPr>
        <xdr:cNvPr id="702" name="【児童館】&#10;一人当たり面積最大値テキスト">
          <a:extLst>
            <a:ext uri="{FF2B5EF4-FFF2-40B4-BE49-F238E27FC236}">
              <a16:creationId xmlns:a16="http://schemas.microsoft.com/office/drawing/2014/main" id="{42B86ED4-B906-4984-A73A-0EEC1471C3C7}"/>
            </a:ext>
          </a:extLst>
        </xdr:cNvPr>
        <xdr:cNvSpPr txBox="1"/>
      </xdr:nvSpPr>
      <xdr:spPr>
        <a:xfrm>
          <a:off x="22199600" y="1322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76200</xdr:rowOff>
    </xdr:from>
    <xdr:to>
      <xdr:col>116</xdr:col>
      <xdr:colOff>152400</xdr:colOff>
      <xdr:row>78</xdr:row>
      <xdr:rowOff>76200</xdr:rowOff>
    </xdr:to>
    <xdr:cxnSp macro="">
      <xdr:nvCxnSpPr>
        <xdr:cNvPr id="703" name="直線コネクタ 702">
          <a:extLst>
            <a:ext uri="{FF2B5EF4-FFF2-40B4-BE49-F238E27FC236}">
              <a16:creationId xmlns:a16="http://schemas.microsoft.com/office/drawing/2014/main" id="{A7FD02CB-65F4-4A17-A3E4-CBA1796093A1}"/>
            </a:ext>
          </a:extLst>
        </xdr:cNvPr>
        <xdr:cNvCxnSpPr/>
      </xdr:nvCxnSpPr>
      <xdr:spPr>
        <a:xfrm>
          <a:off x="22072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704" name="【児童館】&#10;一人当たり面積平均値テキスト">
          <a:extLst>
            <a:ext uri="{FF2B5EF4-FFF2-40B4-BE49-F238E27FC236}">
              <a16:creationId xmlns:a16="http://schemas.microsoft.com/office/drawing/2014/main" id="{EE403C40-1E71-456F-A6FD-408826BB2BE1}"/>
            </a:ext>
          </a:extLst>
        </xdr:cNvPr>
        <xdr:cNvSpPr txBox="1"/>
      </xdr:nvSpPr>
      <xdr:spPr>
        <a:xfrm>
          <a:off x="22199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05" name="フローチャート: 判断 704">
          <a:extLst>
            <a:ext uri="{FF2B5EF4-FFF2-40B4-BE49-F238E27FC236}">
              <a16:creationId xmlns:a16="http://schemas.microsoft.com/office/drawing/2014/main" id="{5FFB770A-3160-4CEB-BBA0-BB64F1D8FDD4}"/>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706" name="フローチャート: 判断 705">
          <a:extLst>
            <a:ext uri="{FF2B5EF4-FFF2-40B4-BE49-F238E27FC236}">
              <a16:creationId xmlns:a16="http://schemas.microsoft.com/office/drawing/2014/main" id="{70D633D2-785C-48B4-A2CF-C217364E05FC}"/>
            </a:ext>
          </a:extLst>
        </xdr:cNvPr>
        <xdr:cNvSpPr/>
      </xdr:nvSpPr>
      <xdr:spPr>
        <a:xfrm>
          <a:off x="2127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12700</xdr:rowOff>
    </xdr:from>
    <xdr:to>
      <xdr:col>107</xdr:col>
      <xdr:colOff>101600</xdr:colOff>
      <xdr:row>84</xdr:row>
      <xdr:rowOff>114300</xdr:rowOff>
    </xdr:to>
    <xdr:sp macro="" textlink="">
      <xdr:nvSpPr>
        <xdr:cNvPr id="707" name="フローチャート: 判断 706">
          <a:extLst>
            <a:ext uri="{FF2B5EF4-FFF2-40B4-BE49-F238E27FC236}">
              <a16:creationId xmlns:a16="http://schemas.microsoft.com/office/drawing/2014/main" id="{F5F5F629-943D-45E5-8AEA-9E55E056A5A7}"/>
            </a:ext>
          </a:extLst>
        </xdr:cNvPr>
        <xdr:cNvSpPr/>
      </xdr:nvSpPr>
      <xdr:spPr>
        <a:xfrm>
          <a:off x="20383500" y="1441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50800</xdr:rowOff>
    </xdr:from>
    <xdr:to>
      <xdr:col>102</xdr:col>
      <xdr:colOff>165100</xdr:colOff>
      <xdr:row>84</xdr:row>
      <xdr:rowOff>152400</xdr:rowOff>
    </xdr:to>
    <xdr:sp macro="" textlink="">
      <xdr:nvSpPr>
        <xdr:cNvPr id="708" name="フローチャート: 判断 707">
          <a:extLst>
            <a:ext uri="{FF2B5EF4-FFF2-40B4-BE49-F238E27FC236}">
              <a16:creationId xmlns:a16="http://schemas.microsoft.com/office/drawing/2014/main" id="{3772A3B3-F682-4F8A-89C0-AF9C0EF1D8EC}"/>
            </a:ext>
          </a:extLst>
        </xdr:cNvPr>
        <xdr:cNvSpPr/>
      </xdr:nvSpPr>
      <xdr:spPr>
        <a:xfrm>
          <a:off x="19494500" y="1445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63500</xdr:rowOff>
    </xdr:from>
    <xdr:to>
      <xdr:col>98</xdr:col>
      <xdr:colOff>38100</xdr:colOff>
      <xdr:row>84</xdr:row>
      <xdr:rowOff>165100</xdr:rowOff>
    </xdr:to>
    <xdr:sp macro="" textlink="">
      <xdr:nvSpPr>
        <xdr:cNvPr id="709" name="フローチャート: 判断 708">
          <a:extLst>
            <a:ext uri="{FF2B5EF4-FFF2-40B4-BE49-F238E27FC236}">
              <a16:creationId xmlns:a16="http://schemas.microsoft.com/office/drawing/2014/main" id="{07B0B5A6-EBE2-4A46-8386-640AA49424F0}"/>
            </a:ext>
          </a:extLst>
        </xdr:cNvPr>
        <xdr:cNvSpPr/>
      </xdr:nvSpPr>
      <xdr:spPr>
        <a:xfrm>
          <a:off x="18605500" y="1446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F10942F1-26C1-480E-A0B2-68E41921BF8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BE44927A-8E93-4AD3-AC1A-B9F29BB2599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87A06C1A-C781-4182-BF46-930A99DD9BF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67AF83E4-6F5C-4794-A5C4-EF8A30F29C0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B07F7851-2FA6-4A2A-8F4A-B992DD6E74B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85</xdr:row>
      <xdr:rowOff>133350</xdr:rowOff>
    </xdr:from>
    <xdr:to>
      <xdr:col>107</xdr:col>
      <xdr:colOff>101600</xdr:colOff>
      <xdr:row>86</xdr:row>
      <xdr:rowOff>63500</xdr:rowOff>
    </xdr:to>
    <xdr:sp macro="" textlink="">
      <xdr:nvSpPr>
        <xdr:cNvPr id="715" name="楕円 714">
          <a:extLst>
            <a:ext uri="{FF2B5EF4-FFF2-40B4-BE49-F238E27FC236}">
              <a16:creationId xmlns:a16="http://schemas.microsoft.com/office/drawing/2014/main" id="{BCD349CA-F28D-463B-950A-C1DEEF6EA957}"/>
            </a:ext>
          </a:extLst>
        </xdr:cNvPr>
        <xdr:cNvSpPr/>
      </xdr:nvSpPr>
      <xdr:spPr>
        <a:xfrm>
          <a:off x="20383500" y="1470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133350</xdr:rowOff>
    </xdr:from>
    <xdr:to>
      <xdr:col>102</xdr:col>
      <xdr:colOff>165100</xdr:colOff>
      <xdr:row>86</xdr:row>
      <xdr:rowOff>63500</xdr:rowOff>
    </xdr:to>
    <xdr:sp macro="" textlink="">
      <xdr:nvSpPr>
        <xdr:cNvPr id="716" name="楕円 715">
          <a:extLst>
            <a:ext uri="{FF2B5EF4-FFF2-40B4-BE49-F238E27FC236}">
              <a16:creationId xmlns:a16="http://schemas.microsoft.com/office/drawing/2014/main" id="{36CD0856-2EA3-4A4E-83C6-C95052ED7D79}"/>
            </a:ext>
          </a:extLst>
        </xdr:cNvPr>
        <xdr:cNvSpPr/>
      </xdr:nvSpPr>
      <xdr:spPr>
        <a:xfrm>
          <a:off x="19494500" y="1470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12700</xdr:rowOff>
    </xdr:from>
    <xdr:to>
      <xdr:col>107</xdr:col>
      <xdr:colOff>50800</xdr:colOff>
      <xdr:row>86</xdr:row>
      <xdr:rowOff>12700</xdr:rowOff>
    </xdr:to>
    <xdr:cxnSp macro="">
      <xdr:nvCxnSpPr>
        <xdr:cNvPr id="717" name="直線コネクタ 716">
          <a:extLst>
            <a:ext uri="{FF2B5EF4-FFF2-40B4-BE49-F238E27FC236}">
              <a16:creationId xmlns:a16="http://schemas.microsoft.com/office/drawing/2014/main" id="{EFCC5846-4B07-4F98-89EC-9D9C6B7953B5}"/>
            </a:ext>
          </a:extLst>
        </xdr:cNvPr>
        <xdr:cNvCxnSpPr/>
      </xdr:nvCxnSpPr>
      <xdr:spPr>
        <a:xfrm>
          <a:off x="19545300" y="14757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133350</xdr:rowOff>
    </xdr:from>
    <xdr:to>
      <xdr:col>98</xdr:col>
      <xdr:colOff>38100</xdr:colOff>
      <xdr:row>86</xdr:row>
      <xdr:rowOff>63500</xdr:rowOff>
    </xdr:to>
    <xdr:sp macro="" textlink="">
      <xdr:nvSpPr>
        <xdr:cNvPr id="718" name="楕円 717">
          <a:extLst>
            <a:ext uri="{FF2B5EF4-FFF2-40B4-BE49-F238E27FC236}">
              <a16:creationId xmlns:a16="http://schemas.microsoft.com/office/drawing/2014/main" id="{27B0C12A-3A4D-490C-9F34-3DE5CC46AA39}"/>
            </a:ext>
          </a:extLst>
        </xdr:cNvPr>
        <xdr:cNvSpPr/>
      </xdr:nvSpPr>
      <xdr:spPr>
        <a:xfrm>
          <a:off x="18605500" y="1470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12700</xdr:rowOff>
    </xdr:from>
    <xdr:to>
      <xdr:col>102</xdr:col>
      <xdr:colOff>114300</xdr:colOff>
      <xdr:row>86</xdr:row>
      <xdr:rowOff>12700</xdr:rowOff>
    </xdr:to>
    <xdr:cxnSp macro="">
      <xdr:nvCxnSpPr>
        <xdr:cNvPr id="719" name="直線コネクタ 718">
          <a:extLst>
            <a:ext uri="{FF2B5EF4-FFF2-40B4-BE49-F238E27FC236}">
              <a16:creationId xmlns:a16="http://schemas.microsoft.com/office/drawing/2014/main" id="{F3EC4467-AD75-4CE0-B4CC-E131798668CE}"/>
            </a:ext>
          </a:extLst>
        </xdr:cNvPr>
        <xdr:cNvCxnSpPr/>
      </xdr:nvCxnSpPr>
      <xdr:spPr>
        <a:xfrm>
          <a:off x="18656300" y="14757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105427</xdr:rowOff>
    </xdr:from>
    <xdr:ext cx="469744" cy="259045"/>
    <xdr:sp macro="" textlink="">
      <xdr:nvSpPr>
        <xdr:cNvPr id="720" name="n_1aveValue【児童館】&#10;一人当たり面積">
          <a:extLst>
            <a:ext uri="{FF2B5EF4-FFF2-40B4-BE49-F238E27FC236}">
              <a16:creationId xmlns:a16="http://schemas.microsoft.com/office/drawing/2014/main" id="{405DD27E-982F-48DD-A080-EBA55CFE49A6}"/>
            </a:ext>
          </a:extLst>
        </xdr:cNvPr>
        <xdr:cNvSpPr txBox="1"/>
      </xdr:nvSpPr>
      <xdr:spPr>
        <a:xfrm>
          <a:off x="210757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130827</xdr:rowOff>
    </xdr:from>
    <xdr:ext cx="469744" cy="259045"/>
    <xdr:sp macro="" textlink="">
      <xdr:nvSpPr>
        <xdr:cNvPr id="721" name="n_2aveValue【児童館】&#10;一人当たり面積">
          <a:extLst>
            <a:ext uri="{FF2B5EF4-FFF2-40B4-BE49-F238E27FC236}">
              <a16:creationId xmlns:a16="http://schemas.microsoft.com/office/drawing/2014/main" id="{C5C215B1-5EBB-4DDD-999A-D69C65C35424}"/>
            </a:ext>
          </a:extLst>
        </xdr:cNvPr>
        <xdr:cNvSpPr txBox="1"/>
      </xdr:nvSpPr>
      <xdr:spPr>
        <a:xfrm>
          <a:off x="20199427" y="1418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168927</xdr:rowOff>
    </xdr:from>
    <xdr:ext cx="469744" cy="259045"/>
    <xdr:sp macro="" textlink="">
      <xdr:nvSpPr>
        <xdr:cNvPr id="722" name="n_3aveValue【児童館】&#10;一人当たり面積">
          <a:extLst>
            <a:ext uri="{FF2B5EF4-FFF2-40B4-BE49-F238E27FC236}">
              <a16:creationId xmlns:a16="http://schemas.microsoft.com/office/drawing/2014/main" id="{C14E2739-026D-4D26-B9A2-DCD41EBA95AC}"/>
            </a:ext>
          </a:extLst>
        </xdr:cNvPr>
        <xdr:cNvSpPr txBox="1"/>
      </xdr:nvSpPr>
      <xdr:spPr>
        <a:xfrm>
          <a:off x="19310427" y="1422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10177</xdr:rowOff>
    </xdr:from>
    <xdr:ext cx="469744" cy="259045"/>
    <xdr:sp macro="" textlink="">
      <xdr:nvSpPr>
        <xdr:cNvPr id="723" name="n_4aveValue【児童館】&#10;一人当たり面積">
          <a:extLst>
            <a:ext uri="{FF2B5EF4-FFF2-40B4-BE49-F238E27FC236}">
              <a16:creationId xmlns:a16="http://schemas.microsoft.com/office/drawing/2014/main" id="{939FD2FC-1266-4347-B70F-D35383F39A54}"/>
            </a:ext>
          </a:extLst>
        </xdr:cNvPr>
        <xdr:cNvSpPr txBox="1"/>
      </xdr:nvSpPr>
      <xdr:spPr>
        <a:xfrm>
          <a:off x="18421427" y="1424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54627</xdr:rowOff>
    </xdr:from>
    <xdr:ext cx="469744" cy="259045"/>
    <xdr:sp macro="" textlink="">
      <xdr:nvSpPr>
        <xdr:cNvPr id="724" name="n_2mainValue【児童館】&#10;一人当たり面積">
          <a:extLst>
            <a:ext uri="{FF2B5EF4-FFF2-40B4-BE49-F238E27FC236}">
              <a16:creationId xmlns:a16="http://schemas.microsoft.com/office/drawing/2014/main" id="{A3BB1D2C-7C89-47D4-95BA-68FC306F431A}"/>
            </a:ext>
          </a:extLst>
        </xdr:cNvPr>
        <xdr:cNvSpPr txBox="1"/>
      </xdr:nvSpPr>
      <xdr:spPr>
        <a:xfrm>
          <a:off x="20199427" y="1479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54627</xdr:rowOff>
    </xdr:from>
    <xdr:ext cx="469744" cy="259045"/>
    <xdr:sp macro="" textlink="">
      <xdr:nvSpPr>
        <xdr:cNvPr id="725" name="n_3mainValue【児童館】&#10;一人当たり面積">
          <a:extLst>
            <a:ext uri="{FF2B5EF4-FFF2-40B4-BE49-F238E27FC236}">
              <a16:creationId xmlns:a16="http://schemas.microsoft.com/office/drawing/2014/main" id="{D2C1892B-90FD-4C82-A119-764CEAAB3308}"/>
            </a:ext>
          </a:extLst>
        </xdr:cNvPr>
        <xdr:cNvSpPr txBox="1"/>
      </xdr:nvSpPr>
      <xdr:spPr>
        <a:xfrm>
          <a:off x="19310427" y="1479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54627</xdr:rowOff>
    </xdr:from>
    <xdr:ext cx="469744" cy="259045"/>
    <xdr:sp macro="" textlink="">
      <xdr:nvSpPr>
        <xdr:cNvPr id="726" name="n_4mainValue【児童館】&#10;一人当たり面積">
          <a:extLst>
            <a:ext uri="{FF2B5EF4-FFF2-40B4-BE49-F238E27FC236}">
              <a16:creationId xmlns:a16="http://schemas.microsoft.com/office/drawing/2014/main" id="{CB9DBC76-8981-4EA1-BF3E-B9489581BBAD}"/>
            </a:ext>
          </a:extLst>
        </xdr:cNvPr>
        <xdr:cNvSpPr txBox="1"/>
      </xdr:nvSpPr>
      <xdr:spPr>
        <a:xfrm>
          <a:off x="18421427" y="1479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7" name="正方形/長方形 726">
          <a:extLst>
            <a:ext uri="{FF2B5EF4-FFF2-40B4-BE49-F238E27FC236}">
              <a16:creationId xmlns:a16="http://schemas.microsoft.com/office/drawing/2014/main" id="{0A695C69-5F37-48C6-B8A7-7DC2022B33E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8" name="正方形/長方形 727">
          <a:extLst>
            <a:ext uri="{FF2B5EF4-FFF2-40B4-BE49-F238E27FC236}">
              <a16:creationId xmlns:a16="http://schemas.microsoft.com/office/drawing/2014/main" id="{2BF06A6A-EB11-4785-A4BC-9A3C9905FE8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9" name="正方形/長方形 728">
          <a:extLst>
            <a:ext uri="{FF2B5EF4-FFF2-40B4-BE49-F238E27FC236}">
              <a16:creationId xmlns:a16="http://schemas.microsoft.com/office/drawing/2014/main" id="{F0AD2CC5-D29A-42A4-9B16-522A6C8C2D8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0" name="正方形/長方形 729">
          <a:extLst>
            <a:ext uri="{FF2B5EF4-FFF2-40B4-BE49-F238E27FC236}">
              <a16:creationId xmlns:a16="http://schemas.microsoft.com/office/drawing/2014/main" id="{C9248CBC-2D9D-4D09-83C0-B3672AC7B3A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1" name="正方形/長方形 730">
          <a:extLst>
            <a:ext uri="{FF2B5EF4-FFF2-40B4-BE49-F238E27FC236}">
              <a16:creationId xmlns:a16="http://schemas.microsoft.com/office/drawing/2014/main" id="{CA9FEB6A-FC99-45E3-B73B-1802871AA37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2" name="正方形/長方形 731">
          <a:extLst>
            <a:ext uri="{FF2B5EF4-FFF2-40B4-BE49-F238E27FC236}">
              <a16:creationId xmlns:a16="http://schemas.microsoft.com/office/drawing/2014/main" id="{D57B81F2-F83F-4DCE-80E5-8E262037243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3" name="正方形/長方形 732">
          <a:extLst>
            <a:ext uri="{FF2B5EF4-FFF2-40B4-BE49-F238E27FC236}">
              <a16:creationId xmlns:a16="http://schemas.microsoft.com/office/drawing/2014/main" id="{FA73F6E6-A1F6-4E68-BE4F-2BBE7A90F54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4" name="正方形/長方形 733">
          <a:extLst>
            <a:ext uri="{FF2B5EF4-FFF2-40B4-BE49-F238E27FC236}">
              <a16:creationId xmlns:a16="http://schemas.microsoft.com/office/drawing/2014/main" id="{2DB6F7F5-3CDD-48A5-B795-F92C6081ACF9}"/>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35" name="正方形/長方形 734">
          <a:extLst>
            <a:ext uri="{FF2B5EF4-FFF2-40B4-BE49-F238E27FC236}">
              <a16:creationId xmlns:a16="http://schemas.microsoft.com/office/drawing/2014/main" id="{64F9C569-F04F-4D60-930D-78D7B0A922D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36" name="正方形/長方形 735">
          <a:extLst>
            <a:ext uri="{FF2B5EF4-FFF2-40B4-BE49-F238E27FC236}">
              <a16:creationId xmlns:a16="http://schemas.microsoft.com/office/drawing/2014/main" id="{305AD43E-8556-4C3A-869E-036E6C2F191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37" name="正方形/長方形 736">
          <a:extLst>
            <a:ext uri="{FF2B5EF4-FFF2-40B4-BE49-F238E27FC236}">
              <a16:creationId xmlns:a16="http://schemas.microsoft.com/office/drawing/2014/main" id="{69EB6466-92F0-4B94-AB21-35C3D4BB23C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38" name="正方形/長方形 737">
          <a:extLst>
            <a:ext uri="{FF2B5EF4-FFF2-40B4-BE49-F238E27FC236}">
              <a16:creationId xmlns:a16="http://schemas.microsoft.com/office/drawing/2014/main" id="{9592A6DC-8490-4A78-9BB7-E1D7F759054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39" name="正方形/長方形 738">
          <a:extLst>
            <a:ext uri="{FF2B5EF4-FFF2-40B4-BE49-F238E27FC236}">
              <a16:creationId xmlns:a16="http://schemas.microsoft.com/office/drawing/2014/main" id="{0E97C0B0-14A4-4069-8212-D4AF2541EE3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40" name="正方形/長方形 739">
          <a:extLst>
            <a:ext uri="{FF2B5EF4-FFF2-40B4-BE49-F238E27FC236}">
              <a16:creationId xmlns:a16="http://schemas.microsoft.com/office/drawing/2014/main" id="{D6CD5342-A970-4C04-B5E2-B1DF2CC7BEB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41" name="正方形/長方形 740">
          <a:extLst>
            <a:ext uri="{FF2B5EF4-FFF2-40B4-BE49-F238E27FC236}">
              <a16:creationId xmlns:a16="http://schemas.microsoft.com/office/drawing/2014/main" id="{1565B831-E4BA-4620-9345-C848863D730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2" name="正方形/長方形 741">
          <a:extLst>
            <a:ext uri="{FF2B5EF4-FFF2-40B4-BE49-F238E27FC236}">
              <a16:creationId xmlns:a16="http://schemas.microsoft.com/office/drawing/2014/main" id="{C3F01E59-BC04-4C01-A966-831F36B3302F}"/>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43" name="正方形/長方形 742">
          <a:extLst>
            <a:ext uri="{FF2B5EF4-FFF2-40B4-BE49-F238E27FC236}">
              <a16:creationId xmlns:a16="http://schemas.microsoft.com/office/drawing/2014/main" id="{86CAE1FF-F8BD-4132-B48C-0411D90AE03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4" name="正方形/長方形 743">
          <a:extLst>
            <a:ext uri="{FF2B5EF4-FFF2-40B4-BE49-F238E27FC236}">
              <a16:creationId xmlns:a16="http://schemas.microsoft.com/office/drawing/2014/main" id="{59EBB1D3-74BF-4BC1-8E8E-A9ADE05A75B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5" name="テキスト ボックス 744">
          <a:extLst>
            <a:ext uri="{FF2B5EF4-FFF2-40B4-BE49-F238E27FC236}">
              <a16:creationId xmlns:a16="http://schemas.microsoft.com/office/drawing/2014/main" id="{DAC0081D-6A66-486C-9A24-DDF558699D1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類似団体と比較して特に有形固定資産減価償却率が高い施設は、公営住宅であり、耐用年限を経過した住宅や、改修時期を迎えている住宅が多いことにより償却率が高くなっている。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一人当たり面積については、類似団体と比較してほとんどの施設において高い数値となっている。本市は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市町村が合併したことに伴い機能の重複した施設が依然として多く、人口規模と比較して多くの公共施設が配置され、類似団体よりも資産保有量が多くなっていることが要因である。また、令和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前年度末と比較して道路等の整備に伴う資産の増加と人口減少の影響により、住民一人当たりの資産は増加傾向となっている。資産保有量が多い場合、住民へのサービスは十分に行えていると言えるが、その反面、施設の維持管理や更新等にコストがかかり、結果として財政状態を圧迫する要因となりえる。今後も人口減少や施設維持コスト増加に対応するため、公共施設等総合管理計画に基づき、新規整備の抑制や施設の廃止・集約化・複合化など資産保有量の減少に取り組む必要があ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F71B3E1-82F6-400A-881B-38BDDEEDBD2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E9FE84D-4C3E-4AF0-B7DC-D31CFA1C764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45FFA1C-93EB-4D50-92E4-7B9F415F69A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14CD638-4F2E-427F-9EC5-E844BED2990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広島県三次市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E672A8C-0E4A-468C-AC72-B5986DC5AEE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168BEA1-48E2-4B36-AC16-4E42709FAFC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F84665E-A6EB-45A3-A546-74B55503DE5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725E2AF-6DBE-478B-9949-5DE1741EAF1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BB4D55C-6F78-4591-A75B-ADADE10C741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6AE350F-7CDC-4A50-A600-33E48E84B21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47,904
47,037
778.18
41,197,309
40,060,196
800,650
22,504,584
43,768,559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E531F3C-6C2C-4CCD-8E81-6E6A6344B2A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E7E6CA4-A66E-4464-BAF7-E51ABA676AD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967D1CB-AAD1-4CBA-B117-AEB13B15135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35.5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9D8935F-638B-40C7-ADC0-1F4A59EF46F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AD507BA-9B9D-4036-8046-E3BFD93ADD0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B32DAD0-5729-41B3-8DDA-FFD877F2788F}"/>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ADCFBCF-4A2F-4D1D-A61B-1292FB43AC3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D451C61-B1FF-4ED4-B704-7DEAD7080EA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871E258-4A62-47E3-9A18-0B759FCB1AA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35FD0CD-042A-45C6-AFE2-DA175D40E2E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BC3319A-FD52-4015-887F-3660D2A9E51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24194AC-8054-4C1C-A272-2FC7C045A3D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BD6F3F6-1150-4533-8985-83770573B72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CBDB265-3CAF-43B5-BC0A-2865EDB649C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69AFF23-ACA2-4E53-9136-BDAB67E256D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1185A6B-CAF7-4E37-A388-C176532AD59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55F739B-4172-433A-A71A-9E6E6B55B29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67F3CD5-5CB4-49DA-B5CA-43599F26580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A7DC6F4-A4C9-47A6-939C-A75E6BDA8A1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9DB67DD-52BE-4762-ADAD-06826AAA1EC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FA1F1D9-5781-48E6-AA36-145E24DE487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610AE5B-342D-41DF-AAD6-615BB445A3D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0D2F2D0-3FF2-4E70-A3B0-ABF14825F0D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B73EF3E-D3D2-4F28-9F1F-23A145BBEFA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8970AA4-F5EE-4350-9881-C20E3BCAE9C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D389371-7615-46F3-8B1E-4112941C1ED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88E9F73-F9AC-4980-9816-DA0343BEF29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0141224-A3E2-492D-94B6-D16A8B95450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6C25EF0-DFB6-4555-BABC-F83E9F55358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3262CCB-9682-4876-B79F-E0F7EEBA5471}"/>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2F917F7-A865-4CFD-942B-7EF7A4BCA1E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FDEF6A5-16C1-43C8-BEC5-BE707D61452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F484F77-3562-4B7A-B30F-6D1A3FF3E7F5}"/>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3A0AF0F2-B6B4-418B-A6C9-E9DAB5A7E262}"/>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92F111D0-3C7C-46AB-97E3-2CC0F1E0FF42}"/>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71848416-8CBC-493D-8DD3-DFBDB93D2E48}"/>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78AC72E1-440D-4B10-B384-E43D1538AF9F}"/>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4D3F80A7-B032-4D8A-A032-93773430FA0B}"/>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16B015E1-32B2-4D9A-80AE-E68BE1A9FD33}"/>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58422FA0-398B-418B-AD25-47544DEA8657}"/>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333FEFAD-5CFD-4F62-A2E2-6C80B2A1CB53}"/>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2BE382EA-BD54-4DC7-AE11-B1FF24B76E17}"/>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B7FE82A8-70E1-46B4-886B-6C51B01CB613}"/>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65274EC4-B01F-4BE0-8812-59CD85AE2209}"/>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ED1B66A8-9036-4649-8B9C-7C9DCA6EC5E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97B0C8E1-D3D7-4B8D-90A0-CFA63610B0B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5987</xdr:rowOff>
    </xdr:from>
    <xdr:to>
      <xdr:col>24</xdr:col>
      <xdr:colOff>62865</xdr:colOff>
      <xdr:row>41</xdr:row>
      <xdr:rowOff>143147</xdr:rowOff>
    </xdr:to>
    <xdr:cxnSp macro="">
      <xdr:nvCxnSpPr>
        <xdr:cNvPr id="58" name="直線コネクタ 57">
          <a:extLst>
            <a:ext uri="{FF2B5EF4-FFF2-40B4-BE49-F238E27FC236}">
              <a16:creationId xmlns:a16="http://schemas.microsoft.com/office/drawing/2014/main" id="{81F1A70D-CBA4-4C67-8041-02ACAFA8087A}"/>
            </a:ext>
          </a:extLst>
        </xdr:cNvPr>
        <xdr:cNvCxnSpPr/>
      </xdr:nvCxnSpPr>
      <xdr:spPr>
        <a:xfrm flipV="1">
          <a:off x="4634865" y="5835287"/>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146974</xdr:rowOff>
    </xdr:from>
    <xdr:ext cx="405111" cy="259045"/>
    <xdr:sp macro="" textlink="">
      <xdr:nvSpPr>
        <xdr:cNvPr id="59" name="【図書館】&#10;有形固定資産減価償却率最小値テキスト">
          <a:extLst>
            <a:ext uri="{FF2B5EF4-FFF2-40B4-BE49-F238E27FC236}">
              <a16:creationId xmlns:a16="http://schemas.microsoft.com/office/drawing/2014/main" id="{129C3832-49C8-440E-B32B-E784FB98D871}"/>
            </a:ext>
          </a:extLst>
        </xdr:cNvPr>
        <xdr:cNvSpPr txBox="1"/>
      </xdr:nvSpPr>
      <xdr:spPr>
        <a:xfrm>
          <a:off x="4673600" y="7176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143147</xdr:rowOff>
    </xdr:from>
    <xdr:to>
      <xdr:col>24</xdr:col>
      <xdr:colOff>152400</xdr:colOff>
      <xdr:row>41</xdr:row>
      <xdr:rowOff>143147</xdr:rowOff>
    </xdr:to>
    <xdr:cxnSp macro="">
      <xdr:nvCxnSpPr>
        <xdr:cNvPr id="60" name="直線コネクタ 59">
          <a:extLst>
            <a:ext uri="{FF2B5EF4-FFF2-40B4-BE49-F238E27FC236}">
              <a16:creationId xmlns:a16="http://schemas.microsoft.com/office/drawing/2014/main" id="{039BE152-9861-4B7A-83EA-57AC32FBA93A}"/>
            </a:ext>
          </a:extLst>
        </xdr:cNvPr>
        <xdr:cNvCxnSpPr/>
      </xdr:nvCxnSpPr>
      <xdr:spPr>
        <a:xfrm>
          <a:off x="4546600" y="7172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124114</xdr:rowOff>
    </xdr:from>
    <xdr:ext cx="405111" cy="259045"/>
    <xdr:sp macro="" textlink="">
      <xdr:nvSpPr>
        <xdr:cNvPr id="61" name="【図書館】&#10;有形固定資産減価償却率最大値テキスト">
          <a:extLst>
            <a:ext uri="{FF2B5EF4-FFF2-40B4-BE49-F238E27FC236}">
              <a16:creationId xmlns:a16="http://schemas.microsoft.com/office/drawing/2014/main" id="{FC74703D-E348-496E-9071-54353385E7EF}"/>
            </a:ext>
          </a:extLst>
        </xdr:cNvPr>
        <xdr:cNvSpPr txBox="1"/>
      </xdr:nvSpPr>
      <xdr:spPr>
        <a:xfrm>
          <a:off x="4673600" y="5610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5987</xdr:rowOff>
    </xdr:from>
    <xdr:to>
      <xdr:col>24</xdr:col>
      <xdr:colOff>152400</xdr:colOff>
      <xdr:row>34</xdr:row>
      <xdr:rowOff>5987</xdr:rowOff>
    </xdr:to>
    <xdr:cxnSp macro="">
      <xdr:nvCxnSpPr>
        <xdr:cNvPr id="62" name="直線コネクタ 61">
          <a:extLst>
            <a:ext uri="{FF2B5EF4-FFF2-40B4-BE49-F238E27FC236}">
              <a16:creationId xmlns:a16="http://schemas.microsoft.com/office/drawing/2014/main" id="{179DBF31-38C3-44ED-B11C-ED1083581F07}"/>
            </a:ext>
          </a:extLst>
        </xdr:cNvPr>
        <xdr:cNvCxnSpPr/>
      </xdr:nvCxnSpPr>
      <xdr:spPr>
        <a:xfrm>
          <a:off x="4546600" y="5835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35214</xdr:rowOff>
    </xdr:from>
    <xdr:ext cx="405111" cy="259045"/>
    <xdr:sp macro="" textlink="">
      <xdr:nvSpPr>
        <xdr:cNvPr id="63" name="【図書館】&#10;有形固定資産減価償却率平均値テキスト">
          <a:extLst>
            <a:ext uri="{FF2B5EF4-FFF2-40B4-BE49-F238E27FC236}">
              <a16:creationId xmlns:a16="http://schemas.microsoft.com/office/drawing/2014/main" id="{491C2230-05E6-4345-8447-16DB52C9472F}"/>
            </a:ext>
          </a:extLst>
        </xdr:cNvPr>
        <xdr:cNvSpPr txBox="1"/>
      </xdr:nvSpPr>
      <xdr:spPr>
        <a:xfrm>
          <a:off x="4673600" y="62074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12337</xdr:rowOff>
    </xdr:from>
    <xdr:to>
      <xdr:col>24</xdr:col>
      <xdr:colOff>114300</xdr:colOff>
      <xdr:row>37</xdr:row>
      <xdr:rowOff>113937</xdr:rowOff>
    </xdr:to>
    <xdr:sp macro="" textlink="">
      <xdr:nvSpPr>
        <xdr:cNvPr id="64" name="フローチャート: 判断 63">
          <a:extLst>
            <a:ext uri="{FF2B5EF4-FFF2-40B4-BE49-F238E27FC236}">
              <a16:creationId xmlns:a16="http://schemas.microsoft.com/office/drawing/2014/main" id="{FCD28E0B-D086-4957-AC38-99101DB1D707}"/>
            </a:ext>
          </a:extLst>
        </xdr:cNvPr>
        <xdr:cNvSpPr/>
      </xdr:nvSpPr>
      <xdr:spPr>
        <a:xfrm>
          <a:off x="45847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xdr:rowOff>
    </xdr:from>
    <xdr:to>
      <xdr:col>20</xdr:col>
      <xdr:colOff>38100</xdr:colOff>
      <xdr:row>37</xdr:row>
      <xdr:rowOff>104140</xdr:rowOff>
    </xdr:to>
    <xdr:sp macro="" textlink="">
      <xdr:nvSpPr>
        <xdr:cNvPr id="65" name="フローチャート: 判断 64">
          <a:extLst>
            <a:ext uri="{FF2B5EF4-FFF2-40B4-BE49-F238E27FC236}">
              <a16:creationId xmlns:a16="http://schemas.microsoft.com/office/drawing/2014/main" id="{254516CA-2645-4735-AF95-652037A2FCBD}"/>
            </a:ext>
          </a:extLst>
        </xdr:cNvPr>
        <xdr:cNvSpPr/>
      </xdr:nvSpPr>
      <xdr:spPr>
        <a:xfrm>
          <a:off x="37465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138067</xdr:rowOff>
    </xdr:from>
    <xdr:to>
      <xdr:col>15</xdr:col>
      <xdr:colOff>101600</xdr:colOff>
      <xdr:row>37</xdr:row>
      <xdr:rowOff>68217</xdr:rowOff>
    </xdr:to>
    <xdr:sp macro="" textlink="">
      <xdr:nvSpPr>
        <xdr:cNvPr id="66" name="フローチャート: 判断 65">
          <a:extLst>
            <a:ext uri="{FF2B5EF4-FFF2-40B4-BE49-F238E27FC236}">
              <a16:creationId xmlns:a16="http://schemas.microsoft.com/office/drawing/2014/main" id="{B33D7A17-5073-4E6D-8F02-51B44AB73129}"/>
            </a:ext>
          </a:extLst>
        </xdr:cNvPr>
        <xdr:cNvSpPr/>
      </xdr:nvSpPr>
      <xdr:spPr>
        <a:xfrm>
          <a:off x="2857500" y="6310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121739</xdr:rowOff>
    </xdr:from>
    <xdr:to>
      <xdr:col>10</xdr:col>
      <xdr:colOff>165100</xdr:colOff>
      <xdr:row>37</xdr:row>
      <xdr:rowOff>51889</xdr:rowOff>
    </xdr:to>
    <xdr:sp macro="" textlink="">
      <xdr:nvSpPr>
        <xdr:cNvPr id="67" name="フローチャート: 判断 66">
          <a:extLst>
            <a:ext uri="{FF2B5EF4-FFF2-40B4-BE49-F238E27FC236}">
              <a16:creationId xmlns:a16="http://schemas.microsoft.com/office/drawing/2014/main" id="{9D35B8FB-C095-4FF3-8F15-E60DD819815B}"/>
            </a:ext>
          </a:extLst>
        </xdr:cNvPr>
        <xdr:cNvSpPr/>
      </xdr:nvSpPr>
      <xdr:spPr>
        <a:xfrm>
          <a:off x="1968500" y="629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125004</xdr:rowOff>
    </xdr:from>
    <xdr:to>
      <xdr:col>6</xdr:col>
      <xdr:colOff>38100</xdr:colOff>
      <xdr:row>37</xdr:row>
      <xdr:rowOff>55154</xdr:rowOff>
    </xdr:to>
    <xdr:sp macro="" textlink="">
      <xdr:nvSpPr>
        <xdr:cNvPr id="68" name="フローチャート: 判断 67">
          <a:extLst>
            <a:ext uri="{FF2B5EF4-FFF2-40B4-BE49-F238E27FC236}">
              <a16:creationId xmlns:a16="http://schemas.microsoft.com/office/drawing/2014/main" id="{2FBB6642-0E67-4D64-96D3-6722E5034709}"/>
            </a:ext>
          </a:extLst>
        </xdr:cNvPr>
        <xdr:cNvSpPr/>
      </xdr:nvSpPr>
      <xdr:spPr>
        <a:xfrm>
          <a:off x="1079500" y="629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B227385-28BA-4226-B14D-B2C6671D9ED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CE27414-D4CA-4218-BDC4-19CA90D9A3D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F563B0A-D6BE-463C-804C-B395EC5D398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047A453-3145-42E8-9084-B9B04C044C6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B2F55204-89DB-43B6-B9FB-BC7C545FF98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28666</xdr:rowOff>
    </xdr:from>
    <xdr:to>
      <xdr:col>24</xdr:col>
      <xdr:colOff>114300</xdr:colOff>
      <xdr:row>37</xdr:row>
      <xdr:rowOff>130266</xdr:rowOff>
    </xdr:to>
    <xdr:sp macro="" textlink="">
      <xdr:nvSpPr>
        <xdr:cNvPr id="74" name="楕円 73">
          <a:extLst>
            <a:ext uri="{FF2B5EF4-FFF2-40B4-BE49-F238E27FC236}">
              <a16:creationId xmlns:a16="http://schemas.microsoft.com/office/drawing/2014/main" id="{9AA83833-E7CD-465E-B3CF-C17229B973E9}"/>
            </a:ext>
          </a:extLst>
        </xdr:cNvPr>
        <xdr:cNvSpPr/>
      </xdr:nvSpPr>
      <xdr:spPr>
        <a:xfrm>
          <a:off x="4584700" y="637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7093</xdr:rowOff>
    </xdr:from>
    <xdr:ext cx="405111" cy="259045"/>
    <xdr:sp macro="" textlink="">
      <xdr:nvSpPr>
        <xdr:cNvPr id="75" name="【図書館】&#10;有形固定資産減価償却率該当値テキスト">
          <a:extLst>
            <a:ext uri="{FF2B5EF4-FFF2-40B4-BE49-F238E27FC236}">
              <a16:creationId xmlns:a16="http://schemas.microsoft.com/office/drawing/2014/main" id="{C01B1F26-9730-44EF-928F-D3CC7039076B}"/>
            </a:ext>
          </a:extLst>
        </xdr:cNvPr>
        <xdr:cNvSpPr txBox="1"/>
      </xdr:nvSpPr>
      <xdr:spPr>
        <a:xfrm>
          <a:off x="4673600" y="6350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164193</xdr:rowOff>
    </xdr:from>
    <xdr:to>
      <xdr:col>20</xdr:col>
      <xdr:colOff>38100</xdr:colOff>
      <xdr:row>37</xdr:row>
      <xdr:rowOff>94343</xdr:rowOff>
    </xdr:to>
    <xdr:sp macro="" textlink="">
      <xdr:nvSpPr>
        <xdr:cNvPr id="76" name="楕円 75">
          <a:extLst>
            <a:ext uri="{FF2B5EF4-FFF2-40B4-BE49-F238E27FC236}">
              <a16:creationId xmlns:a16="http://schemas.microsoft.com/office/drawing/2014/main" id="{0438650B-A53F-45C4-BCDE-65B1644D03F1}"/>
            </a:ext>
          </a:extLst>
        </xdr:cNvPr>
        <xdr:cNvSpPr/>
      </xdr:nvSpPr>
      <xdr:spPr>
        <a:xfrm>
          <a:off x="3746500" y="633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43543</xdr:rowOff>
    </xdr:from>
    <xdr:to>
      <xdr:col>24</xdr:col>
      <xdr:colOff>63500</xdr:colOff>
      <xdr:row>37</xdr:row>
      <xdr:rowOff>79466</xdr:rowOff>
    </xdr:to>
    <xdr:cxnSp macro="">
      <xdr:nvCxnSpPr>
        <xdr:cNvPr id="77" name="直線コネクタ 76">
          <a:extLst>
            <a:ext uri="{FF2B5EF4-FFF2-40B4-BE49-F238E27FC236}">
              <a16:creationId xmlns:a16="http://schemas.microsoft.com/office/drawing/2014/main" id="{B52A0EA8-10EC-4478-AB97-47C8F6C3859E}"/>
            </a:ext>
          </a:extLst>
        </xdr:cNvPr>
        <xdr:cNvCxnSpPr/>
      </xdr:nvCxnSpPr>
      <xdr:spPr>
        <a:xfrm>
          <a:off x="3797300" y="6387193"/>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123372</xdr:rowOff>
    </xdr:from>
    <xdr:to>
      <xdr:col>15</xdr:col>
      <xdr:colOff>101600</xdr:colOff>
      <xdr:row>37</xdr:row>
      <xdr:rowOff>53522</xdr:rowOff>
    </xdr:to>
    <xdr:sp macro="" textlink="">
      <xdr:nvSpPr>
        <xdr:cNvPr id="78" name="楕円 77">
          <a:extLst>
            <a:ext uri="{FF2B5EF4-FFF2-40B4-BE49-F238E27FC236}">
              <a16:creationId xmlns:a16="http://schemas.microsoft.com/office/drawing/2014/main" id="{0CB27F88-4861-4B30-B4D5-4007A646472E}"/>
            </a:ext>
          </a:extLst>
        </xdr:cNvPr>
        <xdr:cNvSpPr/>
      </xdr:nvSpPr>
      <xdr:spPr>
        <a:xfrm>
          <a:off x="2857500" y="629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2722</xdr:rowOff>
    </xdr:from>
    <xdr:to>
      <xdr:col>19</xdr:col>
      <xdr:colOff>177800</xdr:colOff>
      <xdr:row>37</xdr:row>
      <xdr:rowOff>43543</xdr:rowOff>
    </xdr:to>
    <xdr:cxnSp macro="">
      <xdr:nvCxnSpPr>
        <xdr:cNvPr id="79" name="直線コネクタ 78">
          <a:extLst>
            <a:ext uri="{FF2B5EF4-FFF2-40B4-BE49-F238E27FC236}">
              <a16:creationId xmlns:a16="http://schemas.microsoft.com/office/drawing/2014/main" id="{36E582A5-A3E9-494C-8787-E2EFA456B3D2}"/>
            </a:ext>
          </a:extLst>
        </xdr:cNvPr>
        <xdr:cNvCxnSpPr/>
      </xdr:nvCxnSpPr>
      <xdr:spPr>
        <a:xfrm>
          <a:off x="2908300" y="6346372"/>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79284</xdr:rowOff>
    </xdr:from>
    <xdr:to>
      <xdr:col>10</xdr:col>
      <xdr:colOff>165100</xdr:colOff>
      <xdr:row>37</xdr:row>
      <xdr:rowOff>9434</xdr:rowOff>
    </xdr:to>
    <xdr:sp macro="" textlink="">
      <xdr:nvSpPr>
        <xdr:cNvPr id="80" name="楕円 79">
          <a:extLst>
            <a:ext uri="{FF2B5EF4-FFF2-40B4-BE49-F238E27FC236}">
              <a16:creationId xmlns:a16="http://schemas.microsoft.com/office/drawing/2014/main" id="{54F93E60-3AD1-404C-829C-A184DA25D201}"/>
            </a:ext>
          </a:extLst>
        </xdr:cNvPr>
        <xdr:cNvSpPr/>
      </xdr:nvSpPr>
      <xdr:spPr>
        <a:xfrm>
          <a:off x="1968500" y="6251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130084</xdr:rowOff>
    </xdr:from>
    <xdr:to>
      <xdr:col>15</xdr:col>
      <xdr:colOff>50800</xdr:colOff>
      <xdr:row>37</xdr:row>
      <xdr:rowOff>2722</xdr:rowOff>
    </xdr:to>
    <xdr:cxnSp macro="">
      <xdr:nvCxnSpPr>
        <xdr:cNvPr id="81" name="直線コネクタ 80">
          <a:extLst>
            <a:ext uri="{FF2B5EF4-FFF2-40B4-BE49-F238E27FC236}">
              <a16:creationId xmlns:a16="http://schemas.microsoft.com/office/drawing/2014/main" id="{36FD6C32-A64A-46FD-895F-A0BE59AD6B45}"/>
            </a:ext>
          </a:extLst>
        </xdr:cNvPr>
        <xdr:cNvCxnSpPr/>
      </xdr:nvCxnSpPr>
      <xdr:spPr>
        <a:xfrm>
          <a:off x="2019300" y="6302284"/>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41728</xdr:rowOff>
    </xdr:from>
    <xdr:to>
      <xdr:col>6</xdr:col>
      <xdr:colOff>38100</xdr:colOff>
      <xdr:row>36</xdr:row>
      <xdr:rowOff>143328</xdr:rowOff>
    </xdr:to>
    <xdr:sp macro="" textlink="">
      <xdr:nvSpPr>
        <xdr:cNvPr id="82" name="楕円 81">
          <a:extLst>
            <a:ext uri="{FF2B5EF4-FFF2-40B4-BE49-F238E27FC236}">
              <a16:creationId xmlns:a16="http://schemas.microsoft.com/office/drawing/2014/main" id="{AC3FDAC4-519C-49F9-A979-FA31E0B16190}"/>
            </a:ext>
          </a:extLst>
        </xdr:cNvPr>
        <xdr:cNvSpPr/>
      </xdr:nvSpPr>
      <xdr:spPr>
        <a:xfrm>
          <a:off x="1079500" y="6213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92528</xdr:rowOff>
    </xdr:from>
    <xdr:to>
      <xdr:col>10</xdr:col>
      <xdr:colOff>114300</xdr:colOff>
      <xdr:row>36</xdr:row>
      <xdr:rowOff>130084</xdr:rowOff>
    </xdr:to>
    <xdr:cxnSp macro="">
      <xdr:nvCxnSpPr>
        <xdr:cNvPr id="83" name="直線コネクタ 82">
          <a:extLst>
            <a:ext uri="{FF2B5EF4-FFF2-40B4-BE49-F238E27FC236}">
              <a16:creationId xmlns:a16="http://schemas.microsoft.com/office/drawing/2014/main" id="{D12C3388-2D67-4EBA-B8F4-B4FDB7B6FC4E}"/>
            </a:ext>
          </a:extLst>
        </xdr:cNvPr>
        <xdr:cNvCxnSpPr/>
      </xdr:nvCxnSpPr>
      <xdr:spPr>
        <a:xfrm>
          <a:off x="1130300" y="6264728"/>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95267</xdr:rowOff>
    </xdr:from>
    <xdr:ext cx="405111" cy="259045"/>
    <xdr:sp macro="" textlink="">
      <xdr:nvSpPr>
        <xdr:cNvPr id="84" name="n_1aveValue【図書館】&#10;有形固定資産減価償却率">
          <a:extLst>
            <a:ext uri="{FF2B5EF4-FFF2-40B4-BE49-F238E27FC236}">
              <a16:creationId xmlns:a16="http://schemas.microsoft.com/office/drawing/2014/main" id="{3DFA781F-FB06-4954-AD0B-BE3B6866CAF6}"/>
            </a:ext>
          </a:extLst>
        </xdr:cNvPr>
        <xdr:cNvSpPr txBox="1"/>
      </xdr:nvSpPr>
      <xdr:spPr>
        <a:xfrm>
          <a:off x="3582044" y="643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59344</xdr:rowOff>
    </xdr:from>
    <xdr:ext cx="405111" cy="259045"/>
    <xdr:sp macro="" textlink="">
      <xdr:nvSpPr>
        <xdr:cNvPr id="85" name="n_2aveValue【図書館】&#10;有形固定資産減価償却率">
          <a:extLst>
            <a:ext uri="{FF2B5EF4-FFF2-40B4-BE49-F238E27FC236}">
              <a16:creationId xmlns:a16="http://schemas.microsoft.com/office/drawing/2014/main" id="{E0E32594-05C2-488C-9F8F-EE6FE9BD7A26}"/>
            </a:ext>
          </a:extLst>
        </xdr:cNvPr>
        <xdr:cNvSpPr txBox="1"/>
      </xdr:nvSpPr>
      <xdr:spPr>
        <a:xfrm>
          <a:off x="2705744" y="6402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43016</xdr:rowOff>
    </xdr:from>
    <xdr:ext cx="405111" cy="259045"/>
    <xdr:sp macro="" textlink="">
      <xdr:nvSpPr>
        <xdr:cNvPr id="86" name="n_3aveValue【図書館】&#10;有形固定資産減価償却率">
          <a:extLst>
            <a:ext uri="{FF2B5EF4-FFF2-40B4-BE49-F238E27FC236}">
              <a16:creationId xmlns:a16="http://schemas.microsoft.com/office/drawing/2014/main" id="{6B343055-7322-475E-AB15-C03DD413F2DA}"/>
            </a:ext>
          </a:extLst>
        </xdr:cNvPr>
        <xdr:cNvSpPr txBox="1"/>
      </xdr:nvSpPr>
      <xdr:spPr>
        <a:xfrm>
          <a:off x="1816744" y="638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46281</xdr:rowOff>
    </xdr:from>
    <xdr:ext cx="405111" cy="259045"/>
    <xdr:sp macro="" textlink="">
      <xdr:nvSpPr>
        <xdr:cNvPr id="87" name="n_4aveValue【図書館】&#10;有形固定資産減価償却率">
          <a:extLst>
            <a:ext uri="{FF2B5EF4-FFF2-40B4-BE49-F238E27FC236}">
              <a16:creationId xmlns:a16="http://schemas.microsoft.com/office/drawing/2014/main" id="{E987F83E-E3D5-43FB-8A61-B286DB331101}"/>
            </a:ext>
          </a:extLst>
        </xdr:cNvPr>
        <xdr:cNvSpPr txBox="1"/>
      </xdr:nvSpPr>
      <xdr:spPr>
        <a:xfrm>
          <a:off x="927744" y="6389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110870</xdr:rowOff>
    </xdr:from>
    <xdr:ext cx="405111" cy="259045"/>
    <xdr:sp macro="" textlink="">
      <xdr:nvSpPr>
        <xdr:cNvPr id="88" name="n_1mainValue【図書館】&#10;有形固定資産減価償却率">
          <a:extLst>
            <a:ext uri="{FF2B5EF4-FFF2-40B4-BE49-F238E27FC236}">
              <a16:creationId xmlns:a16="http://schemas.microsoft.com/office/drawing/2014/main" id="{EAB85955-852E-4AC3-BBB5-69737270B702}"/>
            </a:ext>
          </a:extLst>
        </xdr:cNvPr>
        <xdr:cNvSpPr txBox="1"/>
      </xdr:nvSpPr>
      <xdr:spPr>
        <a:xfrm>
          <a:off x="3582044" y="6111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70049</xdr:rowOff>
    </xdr:from>
    <xdr:ext cx="405111" cy="259045"/>
    <xdr:sp macro="" textlink="">
      <xdr:nvSpPr>
        <xdr:cNvPr id="89" name="n_2mainValue【図書館】&#10;有形固定資産減価償却率">
          <a:extLst>
            <a:ext uri="{FF2B5EF4-FFF2-40B4-BE49-F238E27FC236}">
              <a16:creationId xmlns:a16="http://schemas.microsoft.com/office/drawing/2014/main" id="{F348FD25-5630-4974-BD6A-089F9A05BC43}"/>
            </a:ext>
          </a:extLst>
        </xdr:cNvPr>
        <xdr:cNvSpPr txBox="1"/>
      </xdr:nvSpPr>
      <xdr:spPr>
        <a:xfrm>
          <a:off x="2705744" y="6070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25961</xdr:rowOff>
    </xdr:from>
    <xdr:ext cx="405111" cy="259045"/>
    <xdr:sp macro="" textlink="">
      <xdr:nvSpPr>
        <xdr:cNvPr id="90" name="n_3mainValue【図書館】&#10;有形固定資産減価償却率">
          <a:extLst>
            <a:ext uri="{FF2B5EF4-FFF2-40B4-BE49-F238E27FC236}">
              <a16:creationId xmlns:a16="http://schemas.microsoft.com/office/drawing/2014/main" id="{079950EF-F216-425F-B747-263EE68F7F46}"/>
            </a:ext>
          </a:extLst>
        </xdr:cNvPr>
        <xdr:cNvSpPr txBox="1"/>
      </xdr:nvSpPr>
      <xdr:spPr>
        <a:xfrm>
          <a:off x="1816744" y="6026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159855</xdr:rowOff>
    </xdr:from>
    <xdr:ext cx="405111" cy="259045"/>
    <xdr:sp macro="" textlink="">
      <xdr:nvSpPr>
        <xdr:cNvPr id="91" name="n_4mainValue【図書館】&#10;有形固定資産減価償却率">
          <a:extLst>
            <a:ext uri="{FF2B5EF4-FFF2-40B4-BE49-F238E27FC236}">
              <a16:creationId xmlns:a16="http://schemas.microsoft.com/office/drawing/2014/main" id="{B52D93BD-A019-4D7A-8C97-ADF3B7F72BFD}"/>
            </a:ext>
          </a:extLst>
        </xdr:cNvPr>
        <xdr:cNvSpPr txBox="1"/>
      </xdr:nvSpPr>
      <xdr:spPr>
        <a:xfrm>
          <a:off x="927744" y="5989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E288223E-73F9-4C95-839E-D9F5A977405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DE012609-99E6-4B25-AB77-CEB51AFE83F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17DCCA7E-96B8-401F-A2A8-C91DBDF1A18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9229C33F-4941-408E-AEA6-CBD982BAD13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29A35EA8-5AED-4490-97C7-3881F963EAB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F5EF12B8-4EFF-45D1-9B07-FFE6CA04D21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660069A1-B376-4B4C-A1BB-0ACB086AC83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F7B62061-5684-4AAE-BF2C-C79E8B0EE38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6B0D0B27-8CAB-499A-AA8B-6DC0503CA744}"/>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85268F10-49C0-47C3-9295-FB88F217C30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CBA4F394-B441-41A0-B7AF-545CDF73471A}"/>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2539F06F-F510-493F-93A7-F42F8CAA649A}"/>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8387521B-D3F3-4B5D-9347-2CC6180B1928}"/>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27E817EA-6C3C-49DF-AED6-827542FFF1DF}"/>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2C721B06-3613-4856-BD16-90FDC9F6C57A}"/>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7F08CE42-55A5-41EB-A25C-2D7BFF1EC6F3}"/>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E7F1E4F8-92BB-4FFC-A33E-83C020C272D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0E1FBC19-13B6-4035-AA00-F34DE5A3F2C7}"/>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7A321F40-368B-4B6C-A4A1-6AF8EE6140C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81EAD041-74CA-492D-9AFA-492EBA313E01}"/>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DB877657-2144-4950-895A-DD822EC9644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78486</xdr:rowOff>
    </xdr:from>
    <xdr:to>
      <xdr:col>54</xdr:col>
      <xdr:colOff>189865</xdr:colOff>
      <xdr:row>41</xdr:row>
      <xdr:rowOff>23622</xdr:rowOff>
    </xdr:to>
    <xdr:cxnSp macro="">
      <xdr:nvCxnSpPr>
        <xdr:cNvPr id="113" name="直線コネクタ 112">
          <a:extLst>
            <a:ext uri="{FF2B5EF4-FFF2-40B4-BE49-F238E27FC236}">
              <a16:creationId xmlns:a16="http://schemas.microsoft.com/office/drawing/2014/main" id="{C4E84715-DE6D-4014-9E60-8073F6FEEC20}"/>
            </a:ext>
          </a:extLst>
        </xdr:cNvPr>
        <xdr:cNvCxnSpPr/>
      </xdr:nvCxnSpPr>
      <xdr:spPr>
        <a:xfrm flipV="1">
          <a:off x="10476865" y="607923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27449</xdr:rowOff>
    </xdr:from>
    <xdr:ext cx="469744" cy="259045"/>
    <xdr:sp macro="" textlink="">
      <xdr:nvSpPr>
        <xdr:cNvPr id="114" name="【図書館】&#10;一人当たり面積最小値テキスト">
          <a:extLst>
            <a:ext uri="{FF2B5EF4-FFF2-40B4-BE49-F238E27FC236}">
              <a16:creationId xmlns:a16="http://schemas.microsoft.com/office/drawing/2014/main" id="{8046200C-C9DA-4D23-BB98-E7098BDD40A4}"/>
            </a:ext>
          </a:extLst>
        </xdr:cNvPr>
        <xdr:cNvSpPr txBox="1"/>
      </xdr:nvSpPr>
      <xdr:spPr>
        <a:xfrm>
          <a:off x="10515600" y="705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23622</xdr:rowOff>
    </xdr:from>
    <xdr:to>
      <xdr:col>55</xdr:col>
      <xdr:colOff>88900</xdr:colOff>
      <xdr:row>41</xdr:row>
      <xdr:rowOff>23622</xdr:rowOff>
    </xdr:to>
    <xdr:cxnSp macro="">
      <xdr:nvCxnSpPr>
        <xdr:cNvPr id="115" name="直線コネクタ 114">
          <a:extLst>
            <a:ext uri="{FF2B5EF4-FFF2-40B4-BE49-F238E27FC236}">
              <a16:creationId xmlns:a16="http://schemas.microsoft.com/office/drawing/2014/main" id="{3568EDA7-671A-4562-949D-99911A143E51}"/>
            </a:ext>
          </a:extLst>
        </xdr:cNvPr>
        <xdr:cNvCxnSpPr/>
      </xdr:nvCxnSpPr>
      <xdr:spPr>
        <a:xfrm>
          <a:off x="10388600" y="705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34</xdr:row>
      <xdr:rowOff>25163</xdr:rowOff>
    </xdr:from>
    <xdr:ext cx="469744" cy="259045"/>
    <xdr:sp macro="" textlink="">
      <xdr:nvSpPr>
        <xdr:cNvPr id="116" name="【図書館】&#10;一人当たり面積最大値テキスト">
          <a:extLst>
            <a:ext uri="{FF2B5EF4-FFF2-40B4-BE49-F238E27FC236}">
              <a16:creationId xmlns:a16="http://schemas.microsoft.com/office/drawing/2014/main" id="{C0B2A8A7-8360-41B0-95C2-E44E2D137784}"/>
            </a:ext>
          </a:extLst>
        </xdr:cNvPr>
        <xdr:cNvSpPr txBox="1"/>
      </xdr:nvSpPr>
      <xdr:spPr>
        <a:xfrm>
          <a:off x="10515600" y="585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78486</xdr:rowOff>
    </xdr:from>
    <xdr:to>
      <xdr:col>55</xdr:col>
      <xdr:colOff>88900</xdr:colOff>
      <xdr:row>35</xdr:row>
      <xdr:rowOff>78486</xdr:rowOff>
    </xdr:to>
    <xdr:cxnSp macro="">
      <xdr:nvCxnSpPr>
        <xdr:cNvPr id="117" name="直線コネクタ 116">
          <a:extLst>
            <a:ext uri="{FF2B5EF4-FFF2-40B4-BE49-F238E27FC236}">
              <a16:creationId xmlns:a16="http://schemas.microsoft.com/office/drawing/2014/main" id="{4199CB11-A05C-4329-BBC3-EA5B8A8AC3E6}"/>
            </a:ext>
          </a:extLst>
        </xdr:cNvPr>
        <xdr:cNvCxnSpPr/>
      </xdr:nvCxnSpPr>
      <xdr:spPr>
        <a:xfrm>
          <a:off x="10388600" y="6079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11701</xdr:rowOff>
    </xdr:from>
    <xdr:ext cx="469744" cy="259045"/>
    <xdr:sp macro="" textlink="">
      <xdr:nvSpPr>
        <xdr:cNvPr id="118" name="【図書館】&#10;一人当たり面積平均値テキスト">
          <a:extLst>
            <a:ext uri="{FF2B5EF4-FFF2-40B4-BE49-F238E27FC236}">
              <a16:creationId xmlns:a16="http://schemas.microsoft.com/office/drawing/2014/main" id="{CF4160E7-4CDD-47CB-A715-D869BB4F8B7D}"/>
            </a:ext>
          </a:extLst>
        </xdr:cNvPr>
        <xdr:cNvSpPr txBox="1"/>
      </xdr:nvSpPr>
      <xdr:spPr>
        <a:xfrm>
          <a:off x="10515600" y="6698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160274</xdr:rowOff>
    </xdr:from>
    <xdr:to>
      <xdr:col>55</xdr:col>
      <xdr:colOff>50800</xdr:colOff>
      <xdr:row>40</xdr:row>
      <xdr:rowOff>90424</xdr:rowOff>
    </xdr:to>
    <xdr:sp macro="" textlink="">
      <xdr:nvSpPr>
        <xdr:cNvPr id="119" name="フローチャート: 判断 118">
          <a:extLst>
            <a:ext uri="{FF2B5EF4-FFF2-40B4-BE49-F238E27FC236}">
              <a16:creationId xmlns:a16="http://schemas.microsoft.com/office/drawing/2014/main" id="{94D6A12E-3A3A-40FA-9664-0191F54EED5E}"/>
            </a:ext>
          </a:extLst>
        </xdr:cNvPr>
        <xdr:cNvSpPr/>
      </xdr:nvSpPr>
      <xdr:spPr>
        <a:xfrm>
          <a:off x="10426700" y="684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169418</xdr:rowOff>
    </xdr:from>
    <xdr:to>
      <xdr:col>50</xdr:col>
      <xdr:colOff>165100</xdr:colOff>
      <xdr:row>40</xdr:row>
      <xdr:rowOff>99568</xdr:rowOff>
    </xdr:to>
    <xdr:sp macro="" textlink="">
      <xdr:nvSpPr>
        <xdr:cNvPr id="120" name="フローチャート: 判断 119">
          <a:extLst>
            <a:ext uri="{FF2B5EF4-FFF2-40B4-BE49-F238E27FC236}">
              <a16:creationId xmlns:a16="http://schemas.microsoft.com/office/drawing/2014/main" id="{038D8ED0-41EA-45A3-8020-603A0867789E}"/>
            </a:ext>
          </a:extLst>
        </xdr:cNvPr>
        <xdr:cNvSpPr/>
      </xdr:nvSpPr>
      <xdr:spPr>
        <a:xfrm>
          <a:off x="9588500" y="685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2540</xdr:rowOff>
    </xdr:from>
    <xdr:to>
      <xdr:col>46</xdr:col>
      <xdr:colOff>38100</xdr:colOff>
      <xdr:row>40</xdr:row>
      <xdr:rowOff>104140</xdr:rowOff>
    </xdr:to>
    <xdr:sp macro="" textlink="">
      <xdr:nvSpPr>
        <xdr:cNvPr id="121" name="フローチャート: 判断 120">
          <a:extLst>
            <a:ext uri="{FF2B5EF4-FFF2-40B4-BE49-F238E27FC236}">
              <a16:creationId xmlns:a16="http://schemas.microsoft.com/office/drawing/2014/main" id="{24304458-8F2C-4068-BB9A-3421F168F80B}"/>
            </a:ext>
          </a:extLst>
        </xdr:cNvPr>
        <xdr:cNvSpPr/>
      </xdr:nvSpPr>
      <xdr:spPr>
        <a:xfrm>
          <a:off x="86995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11684</xdr:rowOff>
    </xdr:from>
    <xdr:to>
      <xdr:col>41</xdr:col>
      <xdr:colOff>101600</xdr:colOff>
      <xdr:row>40</xdr:row>
      <xdr:rowOff>113284</xdr:rowOff>
    </xdr:to>
    <xdr:sp macro="" textlink="">
      <xdr:nvSpPr>
        <xdr:cNvPr id="122" name="フローチャート: 判断 121">
          <a:extLst>
            <a:ext uri="{FF2B5EF4-FFF2-40B4-BE49-F238E27FC236}">
              <a16:creationId xmlns:a16="http://schemas.microsoft.com/office/drawing/2014/main" id="{EA6083BA-CEC9-4659-82F5-9B97C517FA4A}"/>
            </a:ext>
          </a:extLst>
        </xdr:cNvPr>
        <xdr:cNvSpPr/>
      </xdr:nvSpPr>
      <xdr:spPr>
        <a:xfrm>
          <a:off x="7810500" y="686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48260</xdr:rowOff>
    </xdr:from>
    <xdr:to>
      <xdr:col>36</xdr:col>
      <xdr:colOff>165100</xdr:colOff>
      <xdr:row>40</xdr:row>
      <xdr:rowOff>149860</xdr:rowOff>
    </xdr:to>
    <xdr:sp macro="" textlink="">
      <xdr:nvSpPr>
        <xdr:cNvPr id="123" name="フローチャート: 判断 122">
          <a:extLst>
            <a:ext uri="{FF2B5EF4-FFF2-40B4-BE49-F238E27FC236}">
              <a16:creationId xmlns:a16="http://schemas.microsoft.com/office/drawing/2014/main" id="{E43658DF-5A5C-4002-8180-9F233E5EB67A}"/>
            </a:ext>
          </a:extLst>
        </xdr:cNvPr>
        <xdr:cNvSpPr/>
      </xdr:nvSpPr>
      <xdr:spPr>
        <a:xfrm>
          <a:off x="6921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773BD94-04D8-4119-A30F-F6403DCE4FF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B7AA281-CE95-4B3A-86BA-EA4B79ABB65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1776760-A732-445D-A6FD-ACFC36B7255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E60AA31-B5FE-45B8-8B05-43988208B2C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E0BB99B-7F80-4F41-906D-671A5C8DADD6}"/>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164846</xdr:rowOff>
    </xdr:from>
    <xdr:to>
      <xdr:col>55</xdr:col>
      <xdr:colOff>50800</xdr:colOff>
      <xdr:row>40</xdr:row>
      <xdr:rowOff>94996</xdr:rowOff>
    </xdr:to>
    <xdr:sp macro="" textlink="">
      <xdr:nvSpPr>
        <xdr:cNvPr id="129" name="楕円 128">
          <a:extLst>
            <a:ext uri="{FF2B5EF4-FFF2-40B4-BE49-F238E27FC236}">
              <a16:creationId xmlns:a16="http://schemas.microsoft.com/office/drawing/2014/main" id="{4D502CF5-BCB4-4D55-9180-DE37CAE59307}"/>
            </a:ext>
          </a:extLst>
        </xdr:cNvPr>
        <xdr:cNvSpPr/>
      </xdr:nvSpPr>
      <xdr:spPr>
        <a:xfrm>
          <a:off x="10426700" y="685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143273</xdr:rowOff>
    </xdr:from>
    <xdr:ext cx="469744" cy="259045"/>
    <xdr:sp macro="" textlink="">
      <xdr:nvSpPr>
        <xdr:cNvPr id="130" name="【図書館】&#10;一人当たり面積該当値テキスト">
          <a:extLst>
            <a:ext uri="{FF2B5EF4-FFF2-40B4-BE49-F238E27FC236}">
              <a16:creationId xmlns:a16="http://schemas.microsoft.com/office/drawing/2014/main" id="{C24542B0-012F-4BFE-86E9-A2D952C45C2E}"/>
            </a:ext>
          </a:extLst>
        </xdr:cNvPr>
        <xdr:cNvSpPr txBox="1"/>
      </xdr:nvSpPr>
      <xdr:spPr>
        <a:xfrm>
          <a:off x="10515600" y="682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169418</xdr:rowOff>
    </xdr:from>
    <xdr:to>
      <xdr:col>50</xdr:col>
      <xdr:colOff>165100</xdr:colOff>
      <xdr:row>40</xdr:row>
      <xdr:rowOff>99568</xdr:rowOff>
    </xdr:to>
    <xdr:sp macro="" textlink="">
      <xdr:nvSpPr>
        <xdr:cNvPr id="131" name="楕円 130">
          <a:extLst>
            <a:ext uri="{FF2B5EF4-FFF2-40B4-BE49-F238E27FC236}">
              <a16:creationId xmlns:a16="http://schemas.microsoft.com/office/drawing/2014/main" id="{6556E0BD-C369-4CA2-9B42-B0F0ECE71D98}"/>
            </a:ext>
          </a:extLst>
        </xdr:cNvPr>
        <xdr:cNvSpPr/>
      </xdr:nvSpPr>
      <xdr:spPr>
        <a:xfrm>
          <a:off x="9588500" y="685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44196</xdr:rowOff>
    </xdr:from>
    <xdr:to>
      <xdr:col>55</xdr:col>
      <xdr:colOff>0</xdr:colOff>
      <xdr:row>40</xdr:row>
      <xdr:rowOff>48768</xdr:rowOff>
    </xdr:to>
    <xdr:cxnSp macro="">
      <xdr:nvCxnSpPr>
        <xdr:cNvPr id="132" name="直線コネクタ 131">
          <a:extLst>
            <a:ext uri="{FF2B5EF4-FFF2-40B4-BE49-F238E27FC236}">
              <a16:creationId xmlns:a16="http://schemas.microsoft.com/office/drawing/2014/main" id="{F9C33DE6-795A-47DD-8EF9-DF0335D0CF9F}"/>
            </a:ext>
          </a:extLst>
        </xdr:cNvPr>
        <xdr:cNvCxnSpPr/>
      </xdr:nvCxnSpPr>
      <xdr:spPr>
        <a:xfrm flipV="1">
          <a:off x="9639300" y="690219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2540</xdr:rowOff>
    </xdr:from>
    <xdr:to>
      <xdr:col>46</xdr:col>
      <xdr:colOff>38100</xdr:colOff>
      <xdr:row>40</xdr:row>
      <xdr:rowOff>104140</xdr:rowOff>
    </xdr:to>
    <xdr:sp macro="" textlink="">
      <xdr:nvSpPr>
        <xdr:cNvPr id="133" name="楕円 132">
          <a:extLst>
            <a:ext uri="{FF2B5EF4-FFF2-40B4-BE49-F238E27FC236}">
              <a16:creationId xmlns:a16="http://schemas.microsoft.com/office/drawing/2014/main" id="{EE7BDA7D-C4A1-43B9-8236-6EBE27F381F4}"/>
            </a:ext>
          </a:extLst>
        </xdr:cNvPr>
        <xdr:cNvSpPr/>
      </xdr:nvSpPr>
      <xdr:spPr>
        <a:xfrm>
          <a:off x="86995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48768</xdr:rowOff>
    </xdr:from>
    <xdr:to>
      <xdr:col>50</xdr:col>
      <xdr:colOff>114300</xdr:colOff>
      <xdr:row>40</xdr:row>
      <xdr:rowOff>53340</xdr:rowOff>
    </xdr:to>
    <xdr:cxnSp macro="">
      <xdr:nvCxnSpPr>
        <xdr:cNvPr id="134" name="直線コネクタ 133">
          <a:extLst>
            <a:ext uri="{FF2B5EF4-FFF2-40B4-BE49-F238E27FC236}">
              <a16:creationId xmlns:a16="http://schemas.microsoft.com/office/drawing/2014/main" id="{0E2BCED3-D581-4C4D-A599-F1745FB4A577}"/>
            </a:ext>
          </a:extLst>
        </xdr:cNvPr>
        <xdr:cNvCxnSpPr/>
      </xdr:nvCxnSpPr>
      <xdr:spPr>
        <a:xfrm flipV="1">
          <a:off x="8750300" y="690676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7112</xdr:rowOff>
    </xdr:from>
    <xdr:to>
      <xdr:col>41</xdr:col>
      <xdr:colOff>101600</xdr:colOff>
      <xdr:row>40</xdr:row>
      <xdr:rowOff>108712</xdr:rowOff>
    </xdr:to>
    <xdr:sp macro="" textlink="">
      <xdr:nvSpPr>
        <xdr:cNvPr id="135" name="楕円 134">
          <a:extLst>
            <a:ext uri="{FF2B5EF4-FFF2-40B4-BE49-F238E27FC236}">
              <a16:creationId xmlns:a16="http://schemas.microsoft.com/office/drawing/2014/main" id="{454AAC43-C344-4F3B-82DE-9A4B51865A11}"/>
            </a:ext>
          </a:extLst>
        </xdr:cNvPr>
        <xdr:cNvSpPr/>
      </xdr:nvSpPr>
      <xdr:spPr>
        <a:xfrm>
          <a:off x="7810500" y="686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53340</xdr:rowOff>
    </xdr:from>
    <xdr:to>
      <xdr:col>45</xdr:col>
      <xdr:colOff>177800</xdr:colOff>
      <xdr:row>40</xdr:row>
      <xdr:rowOff>57912</xdr:rowOff>
    </xdr:to>
    <xdr:cxnSp macro="">
      <xdr:nvCxnSpPr>
        <xdr:cNvPr id="136" name="直線コネクタ 135">
          <a:extLst>
            <a:ext uri="{FF2B5EF4-FFF2-40B4-BE49-F238E27FC236}">
              <a16:creationId xmlns:a16="http://schemas.microsoft.com/office/drawing/2014/main" id="{DB3613EF-8A45-4255-875B-49FDADDF4CBF}"/>
            </a:ext>
          </a:extLst>
        </xdr:cNvPr>
        <xdr:cNvCxnSpPr/>
      </xdr:nvCxnSpPr>
      <xdr:spPr>
        <a:xfrm flipV="1">
          <a:off x="7861300" y="691134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11684</xdr:rowOff>
    </xdr:from>
    <xdr:to>
      <xdr:col>36</xdr:col>
      <xdr:colOff>165100</xdr:colOff>
      <xdr:row>40</xdr:row>
      <xdr:rowOff>113284</xdr:rowOff>
    </xdr:to>
    <xdr:sp macro="" textlink="">
      <xdr:nvSpPr>
        <xdr:cNvPr id="137" name="楕円 136">
          <a:extLst>
            <a:ext uri="{FF2B5EF4-FFF2-40B4-BE49-F238E27FC236}">
              <a16:creationId xmlns:a16="http://schemas.microsoft.com/office/drawing/2014/main" id="{EA32BEF6-DE20-4B7A-8865-2AAA856CC30C}"/>
            </a:ext>
          </a:extLst>
        </xdr:cNvPr>
        <xdr:cNvSpPr/>
      </xdr:nvSpPr>
      <xdr:spPr>
        <a:xfrm>
          <a:off x="6921500" y="6869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57912</xdr:rowOff>
    </xdr:from>
    <xdr:to>
      <xdr:col>41</xdr:col>
      <xdr:colOff>50800</xdr:colOff>
      <xdr:row>40</xdr:row>
      <xdr:rowOff>62484</xdr:rowOff>
    </xdr:to>
    <xdr:cxnSp macro="">
      <xdr:nvCxnSpPr>
        <xdr:cNvPr id="138" name="直線コネクタ 137">
          <a:extLst>
            <a:ext uri="{FF2B5EF4-FFF2-40B4-BE49-F238E27FC236}">
              <a16:creationId xmlns:a16="http://schemas.microsoft.com/office/drawing/2014/main" id="{BAAECC73-634E-44AE-A93A-6C404ACA6883}"/>
            </a:ext>
          </a:extLst>
        </xdr:cNvPr>
        <xdr:cNvCxnSpPr/>
      </xdr:nvCxnSpPr>
      <xdr:spPr>
        <a:xfrm flipV="1">
          <a:off x="6972300" y="691591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90695</xdr:rowOff>
    </xdr:from>
    <xdr:ext cx="469744" cy="259045"/>
    <xdr:sp macro="" textlink="">
      <xdr:nvSpPr>
        <xdr:cNvPr id="139" name="n_1aveValue【図書館】&#10;一人当たり面積">
          <a:extLst>
            <a:ext uri="{FF2B5EF4-FFF2-40B4-BE49-F238E27FC236}">
              <a16:creationId xmlns:a16="http://schemas.microsoft.com/office/drawing/2014/main" id="{96BB4D6E-BEDE-437B-B2B7-4F9B26A3C0D2}"/>
            </a:ext>
          </a:extLst>
        </xdr:cNvPr>
        <xdr:cNvSpPr txBox="1"/>
      </xdr:nvSpPr>
      <xdr:spPr>
        <a:xfrm>
          <a:off x="9391727" y="694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95267</xdr:rowOff>
    </xdr:from>
    <xdr:ext cx="469744" cy="259045"/>
    <xdr:sp macro="" textlink="">
      <xdr:nvSpPr>
        <xdr:cNvPr id="140" name="n_2aveValue【図書館】&#10;一人当たり面積">
          <a:extLst>
            <a:ext uri="{FF2B5EF4-FFF2-40B4-BE49-F238E27FC236}">
              <a16:creationId xmlns:a16="http://schemas.microsoft.com/office/drawing/2014/main" id="{48B299A1-9A0C-46D6-9A12-09105F9233B6}"/>
            </a:ext>
          </a:extLst>
        </xdr:cNvPr>
        <xdr:cNvSpPr txBox="1"/>
      </xdr:nvSpPr>
      <xdr:spPr>
        <a:xfrm>
          <a:off x="8515427" y="69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104411</xdr:rowOff>
    </xdr:from>
    <xdr:ext cx="469744" cy="259045"/>
    <xdr:sp macro="" textlink="">
      <xdr:nvSpPr>
        <xdr:cNvPr id="141" name="n_3aveValue【図書館】&#10;一人当たり面積">
          <a:extLst>
            <a:ext uri="{FF2B5EF4-FFF2-40B4-BE49-F238E27FC236}">
              <a16:creationId xmlns:a16="http://schemas.microsoft.com/office/drawing/2014/main" id="{1D3A4EAC-E9C1-438C-BEB8-5B746110CFF5}"/>
            </a:ext>
          </a:extLst>
        </xdr:cNvPr>
        <xdr:cNvSpPr txBox="1"/>
      </xdr:nvSpPr>
      <xdr:spPr>
        <a:xfrm>
          <a:off x="7626427" y="696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140987</xdr:rowOff>
    </xdr:from>
    <xdr:ext cx="469744" cy="259045"/>
    <xdr:sp macro="" textlink="">
      <xdr:nvSpPr>
        <xdr:cNvPr id="142" name="n_4aveValue【図書館】&#10;一人当たり面積">
          <a:extLst>
            <a:ext uri="{FF2B5EF4-FFF2-40B4-BE49-F238E27FC236}">
              <a16:creationId xmlns:a16="http://schemas.microsoft.com/office/drawing/2014/main" id="{6E982130-A845-42A0-B762-D52EAF4494E5}"/>
            </a:ext>
          </a:extLst>
        </xdr:cNvPr>
        <xdr:cNvSpPr txBox="1"/>
      </xdr:nvSpPr>
      <xdr:spPr>
        <a:xfrm>
          <a:off x="67374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116095</xdr:rowOff>
    </xdr:from>
    <xdr:ext cx="469744" cy="259045"/>
    <xdr:sp macro="" textlink="">
      <xdr:nvSpPr>
        <xdr:cNvPr id="143" name="n_1mainValue【図書館】&#10;一人当たり面積">
          <a:extLst>
            <a:ext uri="{FF2B5EF4-FFF2-40B4-BE49-F238E27FC236}">
              <a16:creationId xmlns:a16="http://schemas.microsoft.com/office/drawing/2014/main" id="{E03B9648-5B3D-4E7F-90CC-B30B3DE30F58}"/>
            </a:ext>
          </a:extLst>
        </xdr:cNvPr>
        <xdr:cNvSpPr txBox="1"/>
      </xdr:nvSpPr>
      <xdr:spPr>
        <a:xfrm>
          <a:off x="9391727" y="6631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120667</xdr:rowOff>
    </xdr:from>
    <xdr:ext cx="469744" cy="259045"/>
    <xdr:sp macro="" textlink="">
      <xdr:nvSpPr>
        <xdr:cNvPr id="144" name="n_2mainValue【図書館】&#10;一人当たり面積">
          <a:extLst>
            <a:ext uri="{FF2B5EF4-FFF2-40B4-BE49-F238E27FC236}">
              <a16:creationId xmlns:a16="http://schemas.microsoft.com/office/drawing/2014/main" id="{69D548B1-D3A7-4E0F-A288-317BF09FCF03}"/>
            </a:ext>
          </a:extLst>
        </xdr:cNvPr>
        <xdr:cNvSpPr txBox="1"/>
      </xdr:nvSpPr>
      <xdr:spPr>
        <a:xfrm>
          <a:off x="8515427" y="6635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125239</xdr:rowOff>
    </xdr:from>
    <xdr:ext cx="469744" cy="259045"/>
    <xdr:sp macro="" textlink="">
      <xdr:nvSpPr>
        <xdr:cNvPr id="145" name="n_3mainValue【図書館】&#10;一人当たり面積">
          <a:extLst>
            <a:ext uri="{FF2B5EF4-FFF2-40B4-BE49-F238E27FC236}">
              <a16:creationId xmlns:a16="http://schemas.microsoft.com/office/drawing/2014/main" id="{D40C7746-1183-418E-BB40-DC1815F8D6F3}"/>
            </a:ext>
          </a:extLst>
        </xdr:cNvPr>
        <xdr:cNvSpPr txBox="1"/>
      </xdr:nvSpPr>
      <xdr:spPr>
        <a:xfrm>
          <a:off x="7626427" y="6640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129811</xdr:rowOff>
    </xdr:from>
    <xdr:ext cx="469744" cy="259045"/>
    <xdr:sp macro="" textlink="">
      <xdr:nvSpPr>
        <xdr:cNvPr id="146" name="n_4mainValue【図書館】&#10;一人当たり面積">
          <a:extLst>
            <a:ext uri="{FF2B5EF4-FFF2-40B4-BE49-F238E27FC236}">
              <a16:creationId xmlns:a16="http://schemas.microsoft.com/office/drawing/2014/main" id="{B55FEA42-DAAF-4280-B909-4BEF2AFA7EDA}"/>
            </a:ext>
          </a:extLst>
        </xdr:cNvPr>
        <xdr:cNvSpPr txBox="1"/>
      </xdr:nvSpPr>
      <xdr:spPr>
        <a:xfrm>
          <a:off x="6737427" y="6644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3A7ECC1B-E19F-402D-B197-F4D474C67B1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E171A46E-99FD-4E1F-AEAB-2CD853C5C01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7423706E-87DC-4A99-AEA4-07FD239C627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C8FF7D0D-625C-49A4-A47E-20DF1991686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56F32B04-AC35-432B-9157-9D9B31BB682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A565299F-19FC-470E-B1E2-6946887E1FE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6B071B59-4F82-4030-B3A2-7F33928C894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78E3A220-0C58-42CD-BDEE-3CBA81CAAAA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DB990ABA-78C1-45CE-A756-70E95ED38AE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26C249EC-4374-489A-889D-DD19836633A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7CBDEF7F-4454-44BC-821F-2FDFCB7C6A4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8" name="直線コネクタ 157">
          <a:extLst>
            <a:ext uri="{FF2B5EF4-FFF2-40B4-BE49-F238E27FC236}">
              <a16:creationId xmlns:a16="http://schemas.microsoft.com/office/drawing/2014/main" id="{40C8A055-BB61-4E2F-9182-6BD8F8E07DAA}"/>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59" name="テキスト ボックス 158">
          <a:extLst>
            <a:ext uri="{FF2B5EF4-FFF2-40B4-BE49-F238E27FC236}">
              <a16:creationId xmlns:a16="http://schemas.microsoft.com/office/drawing/2014/main" id="{ACD410D5-BAC9-4AC5-B0F8-7BCB02B0B731}"/>
            </a:ext>
          </a:extLst>
        </xdr:cNvPr>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0" name="直線コネクタ 159">
          <a:extLst>
            <a:ext uri="{FF2B5EF4-FFF2-40B4-BE49-F238E27FC236}">
              <a16:creationId xmlns:a16="http://schemas.microsoft.com/office/drawing/2014/main" id="{B9F74817-D31D-465B-A5A2-5B3301BF8E56}"/>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1" name="テキスト ボックス 160">
          <a:extLst>
            <a:ext uri="{FF2B5EF4-FFF2-40B4-BE49-F238E27FC236}">
              <a16:creationId xmlns:a16="http://schemas.microsoft.com/office/drawing/2014/main" id="{1BC5E12B-2138-4CAA-9501-F6F2926D7EFA}"/>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2" name="直線コネクタ 161">
          <a:extLst>
            <a:ext uri="{FF2B5EF4-FFF2-40B4-BE49-F238E27FC236}">
              <a16:creationId xmlns:a16="http://schemas.microsoft.com/office/drawing/2014/main" id="{D9C8D67F-2C16-4017-BD12-C0B180A83625}"/>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3" name="テキスト ボックス 162">
          <a:extLst>
            <a:ext uri="{FF2B5EF4-FFF2-40B4-BE49-F238E27FC236}">
              <a16:creationId xmlns:a16="http://schemas.microsoft.com/office/drawing/2014/main" id="{6E23CC01-2CDB-4BE7-A15A-CFC17661F20D}"/>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4" name="直線コネクタ 163">
          <a:extLst>
            <a:ext uri="{FF2B5EF4-FFF2-40B4-BE49-F238E27FC236}">
              <a16:creationId xmlns:a16="http://schemas.microsoft.com/office/drawing/2014/main" id="{94189C0C-EE18-4AEF-83A1-B62FC7DB75F4}"/>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5" name="テキスト ボックス 164">
          <a:extLst>
            <a:ext uri="{FF2B5EF4-FFF2-40B4-BE49-F238E27FC236}">
              <a16:creationId xmlns:a16="http://schemas.microsoft.com/office/drawing/2014/main" id="{633333C7-EA3A-4524-BCBE-5EE25E1E85A5}"/>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6" name="直線コネクタ 165">
          <a:extLst>
            <a:ext uri="{FF2B5EF4-FFF2-40B4-BE49-F238E27FC236}">
              <a16:creationId xmlns:a16="http://schemas.microsoft.com/office/drawing/2014/main" id="{12A0D700-9B18-446C-A432-CC348671131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7" name="テキスト ボックス 166">
          <a:extLst>
            <a:ext uri="{FF2B5EF4-FFF2-40B4-BE49-F238E27FC236}">
              <a16:creationId xmlns:a16="http://schemas.microsoft.com/office/drawing/2014/main" id="{75E72D49-D913-44BE-9FE8-9254A339BAFB}"/>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379A1926-4ACD-40A4-911D-7FAE0420144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73152</xdr:rowOff>
    </xdr:from>
    <xdr:to>
      <xdr:col>24</xdr:col>
      <xdr:colOff>62865</xdr:colOff>
      <xdr:row>63</xdr:row>
      <xdr:rowOff>93726</xdr:rowOff>
    </xdr:to>
    <xdr:cxnSp macro="">
      <xdr:nvCxnSpPr>
        <xdr:cNvPr id="169" name="直線コネクタ 168">
          <a:extLst>
            <a:ext uri="{FF2B5EF4-FFF2-40B4-BE49-F238E27FC236}">
              <a16:creationId xmlns:a16="http://schemas.microsoft.com/office/drawing/2014/main" id="{4DAFAE01-B5AE-41C8-B671-9B55B475D415}"/>
            </a:ext>
          </a:extLst>
        </xdr:cNvPr>
        <xdr:cNvCxnSpPr/>
      </xdr:nvCxnSpPr>
      <xdr:spPr>
        <a:xfrm flipV="1">
          <a:off x="4634865" y="9502902"/>
          <a:ext cx="0" cy="1392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97553</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0C299D13-854E-4215-AF5D-083FF5B7DFF8}"/>
            </a:ext>
          </a:extLst>
        </xdr:cNvPr>
        <xdr:cNvSpPr txBox="1"/>
      </xdr:nvSpPr>
      <xdr:spPr>
        <a:xfrm>
          <a:off x="4673600" y="10898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93726</xdr:rowOff>
    </xdr:from>
    <xdr:to>
      <xdr:col>24</xdr:col>
      <xdr:colOff>152400</xdr:colOff>
      <xdr:row>63</xdr:row>
      <xdr:rowOff>93726</xdr:rowOff>
    </xdr:to>
    <xdr:cxnSp macro="">
      <xdr:nvCxnSpPr>
        <xdr:cNvPr id="171" name="直線コネクタ 170">
          <a:extLst>
            <a:ext uri="{FF2B5EF4-FFF2-40B4-BE49-F238E27FC236}">
              <a16:creationId xmlns:a16="http://schemas.microsoft.com/office/drawing/2014/main" id="{32F9CCCB-C9EF-4E94-A3E0-3C0D892D4CAC}"/>
            </a:ext>
          </a:extLst>
        </xdr:cNvPr>
        <xdr:cNvCxnSpPr/>
      </xdr:nvCxnSpPr>
      <xdr:spPr>
        <a:xfrm>
          <a:off x="4546600" y="1089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19829</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8CB626B8-B1FF-46C5-B9C7-9523C0AFED8F}"/>
            </a:ext>
          </a:extLst>
        </xdr:cNvPr>
        <xdr:cNvSpPr txBox="1"/>
      </xdr:nvSpPr>
      <xdr:spPr>
        <a:xfrm>
          <a:off x="4673600" y="9278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73152</xdr:rowOff>
    </xdr:from>
    <xdr:to>
      <xdr:col>24</xdr:col>
      <xdr:colOff>152400</xdr:colOff>
      <xdr:row>55</xdr:row>
      <xdr:rowOff>73152</xdr:rowOff>
    </xdr:to>
    <xdr:cxnSp macro="">
      <xdr:nvCxnSpPr>
        <xdr:cNvPr id="173" name="直線コネクタ 172">
          <a:extLst>
            <a:ext uri="{FF2B5EF4-FFF2-40B4-BE49-F238E27FC236}">
              <a16:creationId xmlns:a16="http://schemas.microsoft.com/office/drawing/2014/main" id="{D0370D39-C2E0-426E-82A6-5DF38F9D866D}"/>
            </a:ext>
          </a:extLst>
        </xdr:cNvPr>
        <xdr:cNvCxnSpPr/>
      </xdr:nvCxnSpPr>
      <xdr:spPr>
        <a:xfrm>
          <a:off x="4546600" y="950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38371</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744348CD-50AC-454A-88A9-458BE6C00BA2}"/>
            </a:ext>
          </a:extLst>
        </xdr:cNvPr>
        <xdr:cNvSpPr txBox="1"/>
      </xdr:nvSpPr>
      <xdr:spPr>
        <a:xfrm>
          <a:off x="4673600" y="99824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15494</xdr:rowOff>
    </xdr:from>
    <xdr:to>
      <xdr:col>24</xdr:col>
      <xdr:colOff>114300</xdr:colOff>
      <xdr:row>59</xdr:row>
      <xdr:rowOff>117094</xdr:rowOff>
    </xdr:to>
    <xdr:sp macro="" textlink="">
      <xdr:nvSpPr>
        <xdr:cNvPr id="175" name="フローチャート: 判断 174">
          <a:extLst>
            <a:ext uri="{FF2B5EF4-FFF2-40B4-BE49-F238E27FC236}">
              <a16:creationId xmlns:a16="http://schemas.microsoft.com/office/drawing/2014/main" id="{2F04935A-AC57-4CE7-AD98-921339E5D86E}"/>
            </a:ext>
          </a:extLst>
        </xdr:cNvPr>
        <xdr:cNvSpPr/>
      </xdr:nvSpPr>
      <xdr:spPr>
        <a:xfrm>
          <a:off x="4584700" y="10131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168656</xdr:rowOff>
    </xdr:from>
    <xdr:to>
      <xdr:col>20</xdr:col>
      <xdr:colOff>38100</xdr:colOff>
      <xdr:row>59</xdr:row>
      <xdr:rowOff>98806</xdr:rowOff>
    </xdr:to>
    <xdr:sp macro="" textlink="">
      <xdr:nvSpPr>
        <xdr:cNvPr id="176" name="フローチャート: 判断 175">
          <a:extLst>
            <a:ext uri="{FF2B5EF4-FFF2-40B4-BE49-F238E27FC236}">
              <a16:creationId xmlns:a16="http://schemas.microsoft.com/office/drawing/2014/main" id="{255F5C6D-C76A-4E75-A91A-9552B6782C53}"/>
            </a:ext>
          </a:extLst>
        </xdr:cNvPr>
        <xdr:cNvSpPr/>
      </xdr:nvSpPr>
      <xdr:spPr>
        <a:xfrm>
          <a:off x="3746500" y="1011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77" name="フローチャート: 判断 176">
          <a:extLst>
            <a:ext uri="{FF2B5EF4-FFF2-40B4-BE49-F238E27FC236}">
              <a16:creationId xmlns:a16="http://schemas.microsoft.com/office/drawing/2014/main" id="{11D7DA82-5300-42E1-A001-6C25342CF2F0}"/>
            </a:ext>
          </a:extLst>
        </xdr:cNvPr>
        <xdr:cNvSpPr/>
      </xdr:nvSpPr>
      <xdr:spPr>
        <a:xfrm>
          <a:off x="285750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116078</xdr:rowOff>
    </xdr:from>
    <xdr:to>
      <xdr:col>10</xdr:col>
      <xdr:colOff>165100</xdr:colOff>
      <xdr:row>59</xdr:row>
      <xdr:rowOff>46228</xdr:rowOff>
    </xdr:to>
    <xdr:sp macro="" textlink="">
      <xdr:nvSpPr>
        <xdr:cNvPr id="178" name="フローチャート: 判断 177">
          <a:extLst>
            <a:ext uri="{FF2B5EF4-FFF2-40B4-BE49-F238E27FC236}">
              <a16:creationId xmlns:a16="http://schemas.microsoft.com/office/drawing/2014/main" id="{BD452BF1-0638-48E2-AE84-328323C1D04C}"/>
            </a:ext>
          </a:extLst>
        </xdr:cNvPr>
        <xdr:cNvSpPr/>
      </xdr:nvSpPr>
      <xdr:spPr>
        <a:xfrm>
          <a:off x="1968500" y="1006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164084</xdr:rowOff>
    </xdr:from>
    <xdr:to>
      <xdr:col>6</xdr:col>
      <xdr:colOff>38100</xdr:colOff>
      <xdr:row>59</xdr:row>
      <xdr:rowOff>94234</xdr:rowOff>
    </xdr:to>
    <xdr:sp macro="" textlink="">
      <xdr:nvSpPr>
        <xdr:cNvPr id="179" name="フローチャート: 判断 178">
          <a:extLst>
            <a:ext uri="{FF2B5EF4-FFF2-40B4-BE49-F238E27FC236}">
              <a16:creationId xmlns:a16="http://schemas.microsoft.com/office/drawing/2014/main" id="{2493FDE6-88DD-4D09-A850-FCFFB07811EE}"/>
            </a:ext>
          </a:extLst>
        </xdr:cNvPr>
        <xdr:cNvSpPr/>
      </xdr:nvSpPr>
      <xdr:spPr>
        <a:xfrm>
          <a:off x="1079500" y="1010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35A497AA-4253-4CDC-B03E-3AA9D551EBA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DEFF6C0E-B785-46D5-9440-D29FD10EBF0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460269C-3B44-4686-B7D3-26FBA61AD03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7E97EBC-AD3A-4264-8C2B-0F2148E6E25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CB02029-4E65-4E85-B6D1-EA69A6E2161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63500</xdr:rowOff>
    </xdr:from>
    <xdr:to>
      <xdr:col>24</xdr:col>
      <xdr:colOff>114300</xdr:colOff>
      <xdr:row>62</xdr:row>
      <xdr:rowOff>165100</xdr:rowOff>
    </xdr:to>
    <xdr:sp macro="" textlink="">
      <xdr:nvSpPr>
        <xdr:cNvPr id="185" name="楕円 184">
          <a:extLst>
            <a:ext uri="{FF2B5EF4-FFF2-40B4-BE49-F238E27FC236}">
              <a16:creationId xmlns:a16="http://schemas.microsoft.com/office/drawing/2014/main" id="{A5D1CFB2-F8EF-4005-8CD1-1C12116452FF}"/>
            </a:ext>
          </a:extLst>
        </xdr:cNvPr>
        <xdr:cNvSpPr/>
      </xdr:nvSpPr>
      <xdr:spPr>
        <a:xfrm>
          <a:off x="45847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41927</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0935B5DD-E6D6-4D80-B9CD-C689906F5911}"/>
            </a:ext>
          </a:extLst>
        </xdr:cNvPr>
        <xdr:cNvSpPr txBox="1"/>
      </xdr:nvSpPr>
      <xdr:spPr>
        <a:xfrm>
          <a:off x="4673600" y="1067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42926</xdr:rowOff>
    </xdr:from>
    <xdr:to>
      <xdr:col>20</xdr:col>
      <xdr:colOff>38100</xdr:colOff>
      <xdr:row>62</xdr:row>
      <xdr:rowOff>144526</xdr:rowOff>
    </xdr:to>
    <xdr:sp macro="" textlink="">
      <xdr:nvSpPr>
        <xdr:cNvPr id="187" name="楕円 186">
          <a:extLst>
            <a:ext uri="{FF2B5EF4-FFF2-40B4-BE49-F238E27FC236}">
              <a16:creationId xmlns:a16="http://schemas.microsoft.com/office/drawing/2014/main" id="{BFB991A9-EABD-4D29-BB94-3E102FE3B456}"/>
            </a:ext>
          </a:extLst>
        </xdr:cNvPr>
        <xdr:cNvSpPr/>
      </xdr:nvSpPr>
      <xdr:spPr>
        <a:xfrm>
          <a:off x="3746500" y="1067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93726</xdr:rowOff>
    </xdr:from>
    <xdr:to>
      <xdr:col>24</xdr:col>
      <xdr:colOff>63500</xdr:colOff>
      <xdr:row>62</xdr:row>
      <xdr:rowOff>114300</xdr:rowOff>
    </xdr:to>
    <xdr:cxnSp macro="">
      <xdr:nvCxnSpPr>
        <xdr:cNvPr id="188" name="直線コネクタ 187">
          <a:extLst>
            <a:ext uri="{FF2B5EF4-FFF2-40B4-BE49-F238E27FC236}">
              <a16:creationId xmlns:a16="http://schemas.microsoft.com/office/drawing/2014/main" id="{D355901D-A3F2-4E04-B9A4-040F0E9A035B}"/>
            </a:ext>
          </a:extLst>
        </xdr:cNvPr>
        <xdr:cNvCxnSpPr/>
      </xdr:nvCxnSpPr>
      <xdr:spPr>
        <a:xfrm>
          <a:off x="3797300" y="10723626"/>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33782</xdr:rowOff>
    </xdr:from>
    <xdr:to>
      <xdr:col>15</xdr:col>
      <xdr:colOff>101600</xdr:colOff>
      <xdr:row>62</xdr:row>
      <xdr:rowOff>135382</xdr:rowOff>
    </xdr:to>
    <xdr:sp macro="" textlink="">
      <xdr:nvSpPr>
        <xdr:cNvPr id="189" name="楕円 188">
          <a:extLst>
            <a:ext uri="{FF2B5EF4-FFF2-40B4-BE49-F238E27FC236}">
              <a16:creationId xmlns:a16="http://schemas.microsoft.com/office/drawing/2014/main" id="{19D4F371-FA8E-42AB-9F39-1BFFB0292A11}"/>
            </a:ext>
          </a:extLst>
        </xdr:cNvPr>
        <xdr:cNvSpPr/>
      </xdr:nvSpPr>
      <xdr:spPr>
        <a:xfrm>
          <a:off x="2857500" y="1066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84582</xdr:rowOff>
    </xdr:from>
    <xdr:to>
      <xdr:col>19</xdr:col>
      <xdr:colOff>177800</xdr:colOff>
      <xdr:row>62</xdr:row>
      <xdr:rowOff>93726</xdr:rowOff>
    </xdr:to>
    <xdr:cxnSp macro="">
      <xdr:nvCxnSpPr>
        <xdr:cNvPr id="190" name="直線コネクタ 189">
          <a:extLst>
            <a:ext uri="{FF2B5EF4-FFF2-40B4-BE49-F238E27FC236}">
              <a16:creationId xmlns:a16="http://schemas.microsoft.com/office/drawing/2014/main" id="{97D1696B-96AA-4A6B-938B-8F0DE13B0EFF}"/>
            </a:ext>
          </a:extLst>
        </xdr:cNvPr>
        <xdr:cNvCxnSpPr/>
      </xdr:nvCxnSpPr>
      <xdr:spPr>
        <a:xfrm>
          <a:off x="2908300" y="1071448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6350</xdr:rowOff>
    </xdr:from>
    <xdr:to>
      <xdr:col>10</xdr:col>
      <xdr:colOff>165100</xdr:colOff>
      <xdr:row>62</xdr:row>
      <xdr:rowOff>107950</xdr:rowOff>
    </xdr:to>
    <xdr:sp macro="" textlink="">
      <xdr:nvSpPr>
        <xdr:cNvPr id="191" name="楕円 190">
          <a:extLst>
            <a:ext uri="{FF2B5EF4-FFF2-40B4-BE49-F238E27FC236}">
              <a16:creationId xmlns:a16="http://schemas.microsoft.com/office/drawing/2014/main" id="{E59C2FE7-012E-4014-BF5F-740C1EB4C83C}"/>
            </a:ext>
          </a:extLst>
        </xdr:cNvPr>
        <xdr:cNvSpPr/>
      </xdr:nvSpPr>
      <xdr:spPr>
        <a:xfrm>
          <a:off x="19685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57150</xdr:rowOff>
    </xdr:from>
    <xdr:to>
      <xdr:col>15</xdr:col>
      <xdr:colOff>50800</xdr:colOff>
      <xdr:row>62</xdr:row>
      <xdr:rowOff>84582</xdr:rowOff>
    </xdr:to>
    <xdr:cxnSp macro="">
      <xdr:nvCxnSpPr>
        <xdr:cNvPr id="192" name="直線コネクタ 191">
          <a:extLst>
            <a:ext uri="{FF2B5EF4-FFF2-40B4-BE49-F238E27FC236}">
              <a16:creationId xmlns:a16="http://schemas.microsoft.com/office/drawing/2014/main" id="{9B82E8E4-0328-41AB-955E-EC9B95B352E7}"/>
            </a:ext>
          </a:extLst>
        </xdr:cNvPr>
        <xdr:cNvCxnSpPr/>
      </xdr:nvCxnSpPr>
      <xdr:spPr>
        <a:xfrm>
          <a:off x="2019300" y="1068705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8636</xdr:rowOff>
    </xdr:from>
    <xdr:to>
      <xdr:col>6</xdr:col>
      <xdr:colOff>38100</xdr:colOff>
      <xdr:row>62</xdr:row>
      <xdr:rowOff>110236</xdr:rowOff>
    </xdr:to>
    <xdr:sp macro="" textlink="">
      <xdr:nvSpPr>
        <xdr:cNvPr id="193" name="楕円 192">
          <a:extLst>
            <a:ext uri="{FF2B5EF4-FFF2-40B4-BE49-F238E27FC236}">
              <a16:creationId xmlns:a16="http://schemas.microsoft.com/office/drawing/2014/main" id="{DA7EC41C-8151-4E0B-9860-CFE75811F07D}"/>
            </a:ext>
          </a:extLst>
        </xdr:cNvPr>
        <xdr:cNvSpPr/>
      </xdr:nvSpPr>
      <xdr:spPr>
        <a:xfrm>
          <a:off x="1079500" y="1063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57150</xdr:rowOff>
    </xdr:from>
    <xdr:to>
      <xdr:col>10</xdr:col>
      <xdr:colOff>114300</xdr:colOff>
      <xdr:row>62</xdr:row>
      <xdr:rowOff>59436</xdr:rowOff>
    </xdr:to>
    <xdr:cxnSp macro="">
      <xdr:nvCxnSpPr>
        <xdr:cNvPr id="194" name="直線コネクタ 193">
          <a:extLst>
            <a:ext uri="{FF2B5EF4-FFF2-40B4-BE49-F238E27FC236}">
              <a16:creationId xmlns:a16="http://schemas.microsoft.com/office/drawing/2014/main" id="{00ECB4F5-5A30-4E7A-929B-08B786E35F6F}"/>
            </a:ext>
          </a:extLst>
        </xdr:cNvPr>
        <xdr:cNvCxnSpPr/>
      </xdr:nvCxnSpPr>
      <xdr:spPr>
        <a:xfrm flipV="1">
          <a:off x="1130300" y="1068705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115333</xdr:rowOff>
    </xdr:from>
    <xdr:ext cx="405111" cy="259045"/>
    <xdr:sp macro="" textlink="">
      <xdr:nvSpPr>
        <xdr:cNvPr id="195" name="n_1aveValue【体育館・プール】&#10;有形固定資産減価償却率">
          <a:extLst>
            <a:ext uri="{FF2B5EF4-FFF2-40B4-BE49-F238E27FC236}">
              <a16:creationId xmlns:a16="http://schemas.microsoft.com/office/drawing/2014/main" id="{C3E9975A-8ED1-4724-8408-30714B4F2C05}"/>
            </a:ext>
          </a:extLst>
        </xdr:cNvPr>
        <xdr:cNvSpPr txBox="1"/>
      </xdr:nvSpPr>
      <xdr:spPr>
        <a:xfrm>
          <a:off x="3582044" y="988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90187</xdr:rowOff>
    </xdr:from>
    <xdr:ext cx="405111" cy="259045"/>
    <xdr:sp macro="" textlink="">
      <xdr:nvSpPr>
        <xdr:cNvPr id="196" name="n_2aveValue【体育館・プール】&#10;有形固定資産減価償却率">
          <a:extLst>
            <a:ext uri="{FF2B5EF4-FFF2-40B4-BE49-F238E27FC236}">
              <a16:creationId xmlns:a16="http://schemas.microsoft.com/office/drawing/2014/main" id="{FCDB76DF-1E22-4626-B075-F72F460A5220}"/>
            </a:ext>
          </a:extLst>
        </xdr:cNvPr>
        <xdr:cNvSpPr txBox="1"/>
      </xdr:nvSpPr>
      <xdr:spPr>
        <a:xfrm>
          <a:off x="2705744"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62755</xdr:rowOff>
    </xdr:from>
    <xdr:ext cx="405111" cy="259045"/>
    <xdr:sp macro="" textlink="">
      <xdr:nvSpPr>
        <xdr:cNvPr id="197" name="n_3aveValue【体育館・プール】&#10;有形固定資産減価償却率">
          <a:extLst>
            <a:ext uri="{FF2B5EF4-FFF2-40B4-BE49-F238E27FC236}">
              <a16:creationId xmlns:a16="http://schemas.microsoft.com/office/drawing/2014/main" id="{C595FABB-DDFC-4BBA-BB70-017071A16144}"/>
            </a:ext>
          </a:extLst>
        </xdr:cNvPr>
        <xdr:cNvSpPr txBox="1"/>
      </xdr:nvSpPr>
      <xdr:spPr>
        <a:xfrm>
          <a:off x="1816744" y="983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110761</xdr:rowOff>
    </xdr:from>
    <xdr:ext cx="405111" cy="259045"/>
    <xdr:sp macro="" textlink="">
      <xdr:nvSpPr>
        <xdr:cNvPr id="198" name="n_4aveValue【体育館・プール】&#10;有形固定資産減価償却率">
          <a:extLst>
            <a:ext uri="{FF2B5EF4-FFF2-40B4-BE49-F238E27FC236}">
              <a16:creationId xmlns:a16="http://schemas.microsoft.com/office/drawing/2014/main" id="{2870D686-37A5-40D0-8AF3-E357B88E78D0}"/>
            </a:ext>
          </a:extLst>
        </xdr:cNvPr>
        <xdr:cNvSpPr txBox="1"/>
      </xdr:nvSpPr>
      <xdr:spPr>
        <a:xfrm>
          <a:off x="927744" y="9883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135653</xdr:rowOff>
    </xdr:from>
    <xdr:ext cx="405111" cy="259045"/>
    <xdr:sp macro="" textlink="">
      <xdr:nvSpPr>
        <xdr:cNvPr id="199" name="n_1mainValue【体育館・プール】&#10;有形固定資産減価償却率">
          <a:extLst>
            <a:ext uri="{FF2B5EF4-FFF2-40B4-BE49-F238E27FC236}">
              <a16:creationId xmlns:a16="http://schemas.microsoft.com/office/drawing/2014/main" id="{051DAE9A-8F12-4081-B6F9-29D7A2D58143}"/>
            </a:ext>
          </a:extLst>
        </xdr:cNvPr>
        <xdr:cNvSpPr txBox="1"/>
      </xdr:nvSpPr>
      <xdr:spPr>
        <a:xfrm>
          <a:off x="3582044" y="10765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126509</xdr:rowOff>
    </xdr:from>
    <xdr:ext cx="405111" cy="259045"/>
    <xdr:sp macro="" textlink="">
      <xdr:nvSpPr>
        <xdr:cNvPr id="200" name="n_2mainValue【体育館・プール】&#10;有形固定資産減価償却率">
          <a:extLst>
            <a:ext uri="{FF2B5EF4-FFF2-40B4-BE49-F238E27FC236}">
              <a16:creationId xmlns:a16="http://schemas.microsoft.com/office/drawing/2014/main" id="{F6295A30-0C27-4941-ABCD-6C255808F680}"/>
            </a:ext>
          </a:extLst>
        </xdr:cNvPr>
        <xdr:cNvSpPr txBox="1"/>
      </xdr:nvSpPr>
      <xdr:spPr>
        <a:xfrm>
          <a:off x="2705744" y="10756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99077</xdr:rowOff>
    </xdr:from>
    <xdr:ext cx="405111" cy="259045"/>
    <xdr:sp macro="" textlink="">
      <xdr:nvSpPr>
        <xdr:cNvPr id="201" name="n_3mainValue【体育館・プール】&#10;有形固定資産減価償却率">
          <a:extLst>
            <a:ext uri="{FF2B5EF4-FFF2-40B4-BE49-F238E27FC236}">
              <a16:creationId xmlns:a16="http://schemas.microsoft.com/office/drawing/2014/main" id="{118A2324-20E2-4777-AE87-4FABCAF9232D}"/>
            </a:ext>
          </a:extLst>
        </xdr:cNvPr>
        <xdr:cNvSpPr txBox="1"/>
      </xdr:nvSpPr>
      <xdr:spPr>
        <a:xfrm>
          <a:off x="1816744" y="1072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101363</xdr:rowOff>
    </xdr:from>
    <xdr:ext cx="405111" cy="259045"/>
    <xdr:sp macro="" textlink="">
      <xdr:nvSpPr>
        <xdr:cNvPr id="202" name="n_4mainValue【体育館・プール】&#10;有形固定資産減価償却率">
          <a:extLst>
            <a:ext uri="{FF2B5EF4-FFF2-40B4-BE49-F238E27FC236}">
              <a16:creationId xmlns:a16="http://schemas.microsoft.com/office/drawing/2014/main" id="{599FA9EB-3BD6-450D-A6E6-84FA555B9132}"/>
            </a:ext>
          </a:extLst>
        </xdr:cNvPr>
        <xdr:cNvSpPr txBox="1"/>
      </xdr:nvSpPr>
      <xdr:spPr>
        <a:xfrm>
          <a:off x="927744" y="10731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BA7A16DE-A4A7-478E-BCBE-4F4957F8152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6DD422C2-934A-4876-B43A-E08C5FA13A1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BB380AD8-9319-4B48-BFDB-8C2DAD99143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6E4B35A8-DFC0-4183-8D33-95BA5370491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CBCA5634-6E57-422E-9D0F-064F7FC39FC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65611782-5AF5-41D5-8F39-457CA508884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FDB8EC6A-60A2-4DED-8F0F-C9D3AAA287C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449724B7-FC9E-499B-AB98-2BA32D2C8CC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1029F54F-90DF-4C6F-A0DE-5ADD64B6467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9530CA0C-FEE7-47A0-BB20-D229907C4B5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4A7E9758-82AF-4BF8-A554-DD3615341256}"/>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DB65FEC9-7C22-45EA-ADB9-B7922C62D81C}"/>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28E87869-1693-4150-AF92-8A7042C3476B}"/>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13558FCC-3ECC-415A-A368-E0B5CE50DA0B}"/>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93FC7DDF-AC64-49CC-BCF4-0EF2FDDA2A57}"/>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73A28362-527B-496E-99AC-E458B9C61412}"/>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3B530A1B-4B62-4A90-9B99-B32423210D5E}"/>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512621E4-6A81-49CB-9389-5CDDC4FE9514}"/>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8FF9697B-8B2E-48B1-A994-4A780BC5EFFC}"/>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8786EB90-2E2A-44F3-B1C2-5E460106B97E}"/>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CD03122A-85F9-488B-9694-13DE17704B9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E62E1F6E-7B3E-4B8B-A1B4-942CBF411788}"/>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948A0B1C-BBFB-4F2B-875F-891B0C49317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158750</xdr:rowOff>
    </xdr:from>
    <xdr:to>
      <xdr:col>54</xdr:col>
      <xdr:colOff>189865</xdr:colOff>
      <xdr:row>64</xdr:row>
      <xdr:rowOff>60960</xdr:rowOff>
    </xdr:to>
    <xdr:cxnSp macro="">
      <xdr:nvCxnSpPr>
        <xdr:cNvPr id="226" name="直線コネクタ 225">
          <a:extLst>
            <a:ext uri="{FF2B5EF4-FFF2-40B4-BE49-F238E27FC236}">
              <a16:creationId xmlns:a16="http://schemas.microsoft.com/office/drawing/2014/main" id="{4C488568-27E2-410D-B0F5-DA0AB7AA8A9C}"/>
            </a:ext>
          </a:extLst>
        </xdr:cNvPr>
        <xdr:cNvCxnSpPr/>
      </xdr:nvCxnSpPr>
      <xdr:spPr>
        <a:xfrm flipV="1">
          <a:off x="10476865" y="9588500"/>
          <a:ext cx="0" cy="1445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27" name="【体育館・プール】&#10;一人当たり面積最小値テキスト">
          <a:extLst>
            <a:ext uri="{FF2B5EF4-FFF2-40B4-BE49-F238E27FC236}">
              <a16:creationId xmlns:a16="http://schemas.microsoft.com/office/drawing/2014/main" id="{D2D2D0F3-14F8-464D-8A60-87795FE1F7BE}"/>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28" name="直線コネクタ 227">
          <a:extLst>
            <a:ext uri="{FF2B5EF4-FFF2-40B4-BE49-F238E27FC236}">
              <a16:creationId xmlns:a16="http://schemas.microsoft.com/office/drawing/2014/main" id="{0A64A877-10A6-4FAC-9534-F5CF3435E7B5}"/>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105427</xdr:rowOff>
    </xdr:from>
    <xdr:ext cx="469744" cy="259045"/>
    <xdr:sp macro="" textlink="">
      <xdr:nvSpPr>
        <xdr:cNvPr id="229" name="【体育館・プール】&#10;一人当たり面積最大値テキスト">
          <a:extLst>
            <a:ext uri="{FF2B5EF4-FFF2-40B4-BE49-F238E27FC236}">
              <a16:creationId xmlns:a16="http://schemas.microsoft.com/office/drawing/2014/main" id="{0541134D-B17A-4532-884A-FBB108E76151}"/>
            </a:ext>
          </a:extLst>
        </xdr:cNvPr>
        <xdr:cNvSpPr txBox="1"/>
      </xdr:nvSpPr>
      <xdr:spPr>
        <a:xfrm>
          <a:off x="10515600" y="936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158750</xdr:rowOff>
    </xdr:from>
    <xdr:to>
      <xdr:col>55</xdr:col>
      <xdr:colOff>88900</xdr:colOff>
      <xdr:row>55</xdr:row>
      <xdr:rowOff>158750</xdr:rowOff>
    </xdr:to>
    <xdr:cxnSp macro="">
      <xdr:nvCxnSpPr>
        <xdr:cNvPr id="230" name="直線コネクタ 229">
          <a:extLst>
            <a:ext uri="{FF2B5EF4-FFF2-40B4-BE49-F238E27FC236}">
              <a16:creationId xmlns:a16="http://schemas.microsoft.com/office/drawing/2014/main" id="{AB70A627-54C1-4A31-B106-CA2F26FC8A84}"/>
            </a:ext>
          </a:extLst>
        </xdr:cNvPr>
        <xdr:cNvCxnSpPr/>
      </xdr:nvCxnSpPr>
      <xdr:spPr>
        <a:xfrm>
          <a:off x="10388600" y="958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13987</xdr:rowOff>
    </xdr:from>
    <xdr:ext cx="469744" cy="259045"/>
    <xdr:sp macro="" textlink="">
      <xdr:nvSpPr>
        <xdr:cNvPr id="231" name="【体育館・プール】&#10;一人当たり面積平均値テキスト">
          <a:extLst>
            <a:ext uri="{FF2B5EF4-FFF2-40B4-BE49-F238E27FC236}">
              <a16:creationId xmlns:a16="http://schemas.microsoft.com/office/drawing/2014/main" id="{378F5BB7-65F2-4863-BA53-DEC58B8FE0EB}"/>
            </a:ext>
          </a:extLst>
        </xdr:cNvPr>
        <xdr:cNvSpPr txBox="1"/>
      </xdr:nvSpPr>
      <xdr:spPr>
        <a:xfrm>
          <a:off x="10515600" y="10472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162560</xdr:rowOff>
    </xdr:from>
    <xdr:to>
      <xdr:col>55</xdr:col>
      <xdr:colOff>50800</xdr:colOff>
      <xdr:row>62</xdr:row>
      <xdr:rowOff>92710</xdr:rowOff>
    </xdr:to>
    <xdr:sp macro="" textlink="">
      <xdr:nvSpPr>
        <xdr:cNvPr id="232" name="フローチャート: 判断 231">
          <a:extLst>
            <a:ext uri="{FF2B5EF4-FFF2-40B4-BE49-F238E27FC236}">
              <a16:creationId xmlns:a16="http://schemas.microsoft.com/office/drawing/2014/main" id="{38DFBC08-7131-42BC-A165-B79C82D98BFE}"/>
            </a:ext>
          </a:extLst>
        </xdr:cNvPr>
        <xdr:cNvSpPr/>
      </xdr:nvSpPr>
      <xdr:spPr>
        <a:xfrm>
          <a:off x="10426700" y="1062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161290</xdr:rowOff>
    </xdr:from>
    <xdr:to>
      <xdr:col>50</xdr:col>
      <xdr:colOff>165100</xdr:colOff>
      <xdr:row>62</xdr:row>
      <xdr:rowOff>91440</xdr:rowOff>
    </xdr:to>
    <xdr:sp macro="" textlink="">
      <xdr:nvSpPr>
        <xdr:cNvPr id="233" name="フローチャート: 判断 232">
          <a:extLst>
            <a:ext uri="{FF2B5EF4-FFF2-40B4-BE49-F238E27FC236}">
              <a16:creationId xmlns:a16="http://schemas.microsoft.com/office/drawing/2014/main" id="{325EC4A0-BC8F-477C-911E-3188A1D21358}"/>
            </a:ext>
          </a:extLst>
        </xdr:cNvPr>
        <xdr:cNvSpPr/>
      </xdr:nvSpPr>
      <xdr:spPr>
        <a:xfrm>
          <a:off x="9588500" y="10619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1270</xdr:rowOff>
    </xdr:from>
    <xdr:to>
      <xdr:col>46</xdr:col>
      <xdr:colOff>38100</xdr:colOff>
      <xdr:row>62</xdr:row>
      <xdr:rowOff>102870</xdr:rowOff>
    </xdr:to>
    <xdr:sp macro="" textlink="">
      <xdr:nvSpPr>
        <xdr:cNvPr id="234" name="フローチャート: 判断 233">
          <a:extLst>
            <a:ext uri="{FF2B5EF4-FFF2-40B4-BE49-F238E27FC236}">
              <a16:creationId xmlns:a16="http://schemas.microsoft.com/office/drawing/2014/main" id="{3B11B8BE-0518-4047-8213-137BEF8FC9E9}"/>
            </a:ext>
          </a:extLst>
        </xdr:cNvPr>
        <xdr:cNvSpPr/>
      </xdr:nvSpPr>
      <xdr:spPr>
        <a:xfrm>
          <a:off x="8699500" y="1063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7620</xdr:rowOff>
    </xdr:from>
    <xdr:to>
      <xdr:col>41</xdr:col>
      <xdr:colOff>101600</xdr:colOff>
      <xdr:row>62</xdr:row>
      <xdr:rowOff>109220</xdr:rowOff>
    </xdr:to>
    <xdr:sp macro="" textlink="">
      <xdr:nvSpPr>
        <xdr:cNvPr id="235" name="フローチャート: 判断 234">
          <a:extLst>
            <a:ext uri="{FF2B5EF4-FFF2-40B4-BE49-F238E27FC236}">
              <a16:creationId xmlns:a16="http://schemas.microsoft.com/office/drawing/2014/main" id="{501E050F-C774-4C31-9F81-0B40E35887F8}"/>
            </a:ext>
          </a:extLst>
        </xdr:cNvPr>
        <xdr:cNvSpPr/>
      </xdr:nvSpPr>
      <xdr:spPr>
        <a:xfrm>
          <a:off x="7810500" y="1063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44450</xdr:rowOff>
    </xdr:from>
    <xdr:to>
      <xdr:col>36</xdr:col>
      <xdr:colOff>165100</xdr:colOff>
      <xdr:row>62</xdr:row>
      <xdr:rowOff>146050</xdr:rowOff>
    </xdr:to>
    <xdr:sp macro="" textlink="">
      <xdr:nvSpPr>
        <xdr:cNvPr id="236" name="フローチャート: 判断 235">
          <a:extLst>
            <a:ext uri="{FF2B5EF4-FFF2-40B4-BE49-F238E27FC236}">
              <a16:creationId xmlns:a16="http://schemas.microsoft.com/office/drawing/2014/main" id="{14B1F0CB-14A6-48A8-B530-2515791FFF3B}"/>
            </a:ext>
          </a:extLst>
        </xdr:cNvPr>
        <xdr:cNvSpPr/>
      </xdr:nvSpPr>
      <xdr:spPr>
        <a:xfrm>
          <a:off x="6921500" y="1067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B4154B23-ECE6-46B9-8F5F-1C585356DC2B}"/>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53317835-854F-431E-8792-8319A65E7F7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D91E7374-8E38-480E-BE09-2ADBDF108DC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AE9EB8C-FA8F-442D-9282-7FFCD3158F9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DF513B8-3B46-4612-999A-1D8E13CE461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64770</xdr:rowOff>
    </xdr:from>
    <xdr:to>
      <xdr:col>55</xdr:col>
      <xdr:colOff>50800</xdr:colOff>
      <xdr:row>62</xdr:row>
      <xdr:rowOff>166370</xdr:rowOff>
    </xdr:to>
    <xdr:sp macro="" textlink="">
      <xdr:nvSpPr>
        <xdr:cNvPr id="242" name="楕円 241">
          <a:extLst>
            <a:ext uri="{FF2B5EF4-FFF2-40B4-BE49-F238E27FC236}">
              <a16:creationId xmlns:a16="http://schemas.microsoft.com/office/drawing/2014/main" id="{05EF277E-3E3F-4B61-AA03-7F128DD63A57}"/>
            </a:ext>
          </a:extLst>
        </xdr:cNvPr>
        <xdr:cNvSpPr/>
      </xdr:nvSpPr>
      <xdr:spPr>
        <a:xfrm>
          <a:off x="10426700" y="1069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43197</xdr:rowOff>
    </xdr:from>
    <xdr:ext cx="469744" cy="259045"/>
    <xdr:sp macro="" textlink="">
      <xdr:nvSpPr>
        <xdr:cNvPr id="243" name="【体育館・プール】&#10;一人当たり面積該当値テキスト">
          <a:extLst>
            <a:ext uri="{FF2B5EF4-FFF2-40B4-BE49-F238E27FC236}">
              <a16:creationId xmlns:a16="http://schemas.microsoft.com/office/drawing/2014/main" id="{134DDF89-D5D9-4636-8163-93E25EA62664}"/>
            </a:ext>
          </a:extLst>
        </xdr:cNvPr>
        <xdr:cNvSpPr txBox="1"/>
      </xdr:nvSpPr>
      <xdr:spPr>
        <a:xfrm>
          <a:off x="10515600" y="1067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69850</xdr:rowOff>
    </xdr:from>
    <xdr:to>
      <xdr:col>50</xdr:col>
      <xdr:colOff>165100</xdr:colOff>
      <xdr:row>63</xdr:row>
      <xdr:rowOff>0</xdr:rowOff>
    </xdr:to>
    <xdr:sp macro="" textlink="">
      <xdr:nvSpPr>
        <xdr:cNvPr id="244" name="楕円 243">
          <a:extLst>
            <a:ext uri="{FF2B5EF4-FFF2-40B4-BE49-F238E27FC236}">
              <a16:creationId xmlns:a16="http://schemas.microsoft.com/office/drawing/2014/main" id="{5F6C4913-49F1-4ED9-A151-2E8F60B30344}"/>
            </a:ext>
          </a:extLst>
        </xdr:cNvPr>
        <xdr:cNvSpPr/>
      </xdr:nvSpPr>
      <xdr:spPr>
        <a:xfrm>
          <a:off x="9588500" y="1069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115570</xdr:rowOff>
    </xdr:from>
    <xdr:to>
      <xdr:col>55</xdr:col>
      <xdr:colOff>0</xdr:colOff>
      <xdr:row>62</xdr:row>
      <xdr:rowOff>120650</xdr:rowOff>
    </xdr:to>
    <xdr:cxnSp macro="">
      <xdr:nvCxnSpPr>
        <xdr:cNvPr id="245" name="直線コネクタ 244">
          <a:extLst>
            <a:ext uri="{FF2B5EF4-FFF2-40B4-BE49-F238E27FC236}">
              <a16:creationId xmlns:a16="http://schemas.microsoft.com/office/drawing/2014/main" id="{20F09C0B-3751-45B1-97D1-6401CE55DF77}"/>
            </a:ext>
          </a:extLst>
        </xdr:cNvPr>
        <xdr:cNvCxnSpPr/>
      </xdr:nvCxnSpPr>
      <xdr:spPr>
        <a:xfrm flipV="1">
          <a:off x="9639300" y="10745470"/>
          <a:ext cx="8382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74930</xdr:rowOff>
    </xdr:from>
    <xdr:to>
      <xdr:col>46</xdr:col>
      <xdr:colOff>38100</xdr:colOff>
      <xdr:row>63</xdr:row>
      <xdr:rowOff>5080</xdr:rowOff>
    </xdr:to>
    <xdr:sp macro="" textlink="">
      <xdr:nvSpPr>
        <xdr:cNvPr id="246" name="楕円 245">
          <a:extLst>
            <a:ext uri="{FF2B5EF4-FFF2-40B4-BE49-F238E27FC236}">
              <a16:creationId xmlns:a16="http://schemas.microsoft.com/office/drawing/2014/main" id="{286ADE5A-A25D-4937-B3D5-44813DF8789C}"/>
            </a:ext>
          </a:extLst>
        </xdr:cNvPr>
        <xdr:cNvSpPr/>
      </xdr:nvSpPr>
      <xdr:spPr>
        <a:xfrm>
          <a:off x="86995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120650</xdr:rowOff>
    </xdr:from>
    <xdr:to>
      <xdr:col>50</xdr:col>
      <xdr:colOff>114300</xdr:colOff>
      <xdr:row>62</xdr:row>
      <xdr:rowOff>125730</xdr:rowOff>
    </xdr:to>
    <xdr:cxnSp macro="">
      <xdr:nvCxnSpPr>
        <xdr:cNvPr id="247" name="直線コネクタ 246">
          <a:extLst>
            <a:ext uri="{FF2B5EF4-FFF2-40B4-BE49-F238E27FC236}">
              <a16:creationId xmlns:a16="http://schemas.microsoft.com/office/drawing/2014/main" id="{B8FCDC6B-02E6-438D-9B44-65A585E75E68}"/>
            </a:ext>
          </a:extLst>
        </xdr:cNvPr>
        <xdr:cNvCxnSpPr/>
      </xdr:nvCxnSpPr>
      <xdr:spPr>
        <a:xfrm flipV="1">
          <a:off x="8750300" y="1075055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80010</xdr:rowOff>
    </xdr:from>
    <xdr:to>
      <xdr:col>41</xdr:col>
      <xdr:colOff>101600</xdr:colOff>
      <xdr:row>63</xdr:row>
      <xdr:rowOff>10160</xdr:rowOff>
    </xdr:to>
    <xdr:sp macro="" textlink="">
      <xdr:nvSpPr>
        <xdr:cNvPr id="248" name="楕円 247">
          <a:extLst>
            <a:ext uri="{FF2B5EF4-FFF2-40B4-BE49-F238E27FC236}">
              <a16:creationId xmlns:a16="http://schemas.microsoft.com/office/drawing/2014/main" id="{697D9620-3175-4AEE-97DF-3E0EE54A06B2}"/>
            </a:ext>
          </a:extLst>
        </xdr:cNvPr>
        <xdr:cNvSpPr/>
      </xdr:nvSpPr>
      <xdr:spPr>
        <a:xfrm>
          <a:off x="7810500" y="1070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125730</xdr:rowOff>
    </xdr:from>
    <xdr:to>
      <xdr:col>45</xdr:col>
      <xdr:colOff>177800</xdr:colOff>
      <xdr:row>62</xdr:row>
      <xdr:rowOff>130810</xdr:rowOff>
    </xdr:to>
    <xdr:cxnSp macro="">
      <xdr:nvCxnSpPr>
        <xdr:cNvPr id="249" name="直線コネクタ 248">
          <a:extLst>
            <a:ext uri="{FF2B5EF4-FFF2-40B4-BE49-F238E27FC236}">
              <a16:creationId xmlns:a16="http://schemas.microsoft.com/office/drawing/2014/main" id="{6A7BD8B1-11D8-4E70-A92B-1C5BEECA8BA7}"/>
            </a:ext>
          </a:extLst>
        </xdr:cNvPr>
        <xdr:cNvCxnSpPr/>
      </xdr:nvCxnSpPr>
      <xdr:spPr>
        <a:xfrm flipV="1">
          <a:off x="7861300" y="1075563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83820</xdr:rowOff>
    </xdr:from>
    <xdr:to>
      <xdr:col>36</xdr:col>
      <xdr:colOff>165100</xdr:colOff>
      <xdr:row>63</xdr:row>
      <xdr:rowOff>13970</xdr:rowOff>
    </xdr:to>
    <xdr:sp macro="" textlink="">
      <xdr:nvSpPr>
        <xdr:cNvPr id="250" name="楕円 249">
          <a:extLst>
            <a:ext uri="{FF2B5EF4-FFF2-40B4-BE49-F238E27FC236}">
              <a16:creationId xmlns:a16="http://schemas.microsoft.com/office/drawing/2014/main" id="{4029EDAE-C6E6-41EE-9466-E1BDAC462CAD}"/>
            </a:ext>
          </a:extLst>
        </xdr:cNvPr>
        <xdr:cNvSpPr/>
      </xdr:nvSpPr>
      <xdr:spPr>
        <a:xfrm>
          <a:off x="6921500" y="1071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130810</xdr:rowOff>
    </xdr:from>
    <xdr:to>
      <xdr:col>41</xdr:col>
      <xdr:colOff>50800</xdr:colOff>
      <xdr:row>62</xdr:row>
      <xdr:rowOff>134620</xdr:rowOff>
    </xdr:to>
    <xdr:cxnSp macro="">
      <xdr:nvCxnSpPr>
        <xdr:cNvPr id="251" name="直線コネクタ 250">
          <a:extLst>
            <a:ext uri="{FF2B5EF4-FFF2-40B4-BE49-F238E27FC236}">
              <a16:creationId xmlns:a16="http://schemas.microsoft.com/office/drawing/2014/main" id="{175D9AAB-7185-4B4F-8CE9-B761B5EF3C25}"/>
            </a:ext>
          </a:extLst>
        </xdr:cNvPr>
        <xdr:cNvCxnSpPr/>
      </xdr:nvCxnSpPr>
      <xdr:spPr>
        <a:xfrm flipV="1">
          <a:off x="6972300" y="107607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107967</xdr:rowOff>
    </xdr:from>
    <xdr:ext cx="469744" cy="259045"/>
    <xdr:sp macro="" textlink="">
      <xdr:nvSpPr>
        <xdr:cNvPr id="252" name="n_1aveValue【体育館・プール】&#10;一人当たり面積">
          <a:extLst>
            <a:ext uri="{FF2B5EF4-FFF2-40B4-BE49-F238E27FC236}">
              <a16:creationId xmlns:a16="http://schemas.microsoft.com/office/drawing/2014/main" id="{6329E8E5-31C0-48DD-BAB3-786936B2ADA7}"/>
            </a:ext>
          </a:extLst>
        </xdr:cNvPr>
        <xdr:cNvSpPr txBox="1"/>
      </xdr:nvSpPr>
      <xdr:spPr>
        <a:xfrm>
          <a:off x="9391727" y="10394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119397</xdr:rowOff>
    </xdr:from>
    <xdr:ext cx="469744" cy="259045"/>
    <xdr:sp macro="" textlink="">
      <xdr:nvSpPr>
        <xdr:cNvPr id="253" name="n_2aveValue【体育館・プール】&#10;一人当たり面積">
          <a:extLst>
            <a:ext uri="{FF2B5EF4-FFF2-40B4-BE49-F238E27FC236}">
              <a16:creationId xmlns:a16="http://schemas.microsoft.com/office/drawing/2014/main" id="{C007CE9F-EA3D-4FC7-95FE-7F997470B51D}"/>
            </a:ext>
          </a:extLst>
        </xdr:cNvPr>
        <xdr:cNvSpPr txBox="1"/>
      </xdr:nvSpPr>
      <xdr:spPr>
        <a:xfrm>
          <a:off x="8515427" y="1040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125747</xdr:rowOff>
    </xdr:from>
    <xdr:ext cx="469744" cy="259045"/>
    <xdr:sp macro="" textlink="">
      <xdr:nvSpPr>
        <xdr:cNvPr id="254" name="n_3aveValue【体育館・プール】&#10;一人当たり面積">
          <a:extLst>
            <a:ext uri="{FF2B5EF4-FFF2-40B4-BE49-F238E27FC236}">
              <a16:creationId xmlns:a16="http://schemas.microsoft.com/office/drawing/2014/main" id="{0CD264E6-1412-4AA1-9A33-292F52B54125}"/>
            </a:ext>
          </a:extLst>
        </xdr:cNvPr>
        <xdr:cNvSpPr txBox="1"/>
      </xdr:nvSpPr>
      <xdr:spPr>
        <a:xfrm>
          <a:off x="7626427" y="10412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162577</xdr:rowOff>
    </xdr:from>
    <xdr:ext cx="469744" cy="259045"/>
    <xdr:sp macro="" textlink="">
      <xdr:nvSpPr>
        <xdr:cNvPr id="255" name="n_4aveValue【体育館・プール】&#10;一人当たり面積">
          <a:extLst>
            <a:ext uri="{FF2B5EF4-FFF2-40B4-BE49-F238E27FC236}">
              <a16:creationId xmlns:a16="http://schemas.microsoft.com/office/drawing/2014/main" id="{4D336397-CB10-47B9-912B-61C00A541B38}"/>
            </a:ext>
          </a:extLst>
        </xdr:cNvPr>
        <xdr:cNvSpPr txBox="1"/>
      </xdr:nvSpPr>
      <xdr:spPr>
        <a:xfrm>
          <a:off x="6737427" y="1044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162577</xdr:rowOff>
    </xdr:from>
    <xdr:ext cx="469744" cy="259045"/>
    <xdr:sp macro="" textlink="">
      <xdr:nvSpPr>
        <xdr:cNvPr id="256" name="n_1mainValue【体育館・プール】&#10;一人当たり面積">
          <a:extLst>
            <a:ext uri="{FF2B5EF4-FFF2-40B4-BE49-F238E27FC236}">
              <a16:creationId xmlns:a16="http://schemas.microsoft.com/office/drawing/2014/main" id="{79368AA2-85E5-469D-B9C7-DA5AFC7235CA}"/>
            </a:ext>
          </a:extLst>
        </xdr:cNvPr>
        <xdr:cNvSpPr txBox="1"/>
      </xdr:nvSpPr>
      <xdr:spPr>
        <a:xfrm>
          <a:off x="9391727" y="10792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167657</xdr:rowOff>
    </xdr:from>
    <xdr:ext cx="469744" cy="259045"/>
    <xdr:sp macro="" textlink="">
      <xdr:nvSpPr>
        <xdr:cNvPr id="257" name="n_2mainValue【体育館・プール】&#10;一人当たり面積">
          <a:extLst>
            <a:ext uri="{FF2B5EF4-FFF2-40B4-BE49-F238E27FC236}">
              <a16:creationId xmlns:a16="http://schemas.microsoft.com/office/drawing/2014/main" id="{A58C22ED-0469-4CFE-AEE8-C2137AD4AF81}"/>
            </a:ext>
          </a:extLst>
        </xdr:cNvPr>
        <xdr:cNvSpPr txBox="1"/>
      </xdr:nvSpPr>
      <xdr:spPr>
        <a:xfrm>
          <a:off x="8515427" y="1079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1287</xdr:rowOff>
    </xdr:from>
    <xdr:ext cx="469744" cy="259045"/>
    <xdr:sp macro="" textlink="">
      <xdr:nvSpPr>
        <xdr:cNvPr id="258" name="n_3mainValue【体育館・プール】&#10;一人当たり面積">
          <a:extLst>
            <a:ext uri="{FF2B5EF4-FFF2-40B4-BE49-F238E27FC236}">
              <a16:creationId xmlns:a16="http://schemas.microsoft.com/office/drawing/2014/main" id="{30ACC370-898A-4D03-939A-66CFB52A8256}"/>
            </a:ext>
          </a:extLst>
        </xdr:cNvPr>
        <xdr:cNvSpPr txBox="1"/>
      </xdr:nvSpPr>
      <xdr:spPr>
        <a:xfrm>
          <a:off x="7626427" y="10802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5097</xdr:rowOff>
    </xdr:from>
    <xdr:ext cx="469744" cy="259045"/>
    <xdr:sp macro="" textlink="">
      <xdr:nvSpPr>
        <xdr:cNvPr id="259" name="n_4mainValue【体育館・プール】&#10;一人当たり面積">
          <a:extLst>
            <a:ext uri="{FF2B5EF4-FFF2-40B4-BE49-F238E27FC236}">
              <a16:creationId xmlns:a16="http://schemas.microsoft.com/office/drawing/2014/main" id="{FA67497C-5B7C-4C51-A567-6A57BC4AD127}"/>
            </a:ext>
          </a:extLst>
        </xdr:cNvPr>
        <xdr:cNvSpPr txBox="1"/>
      </xdr:nvSpPr>
      <xdr:spPr>
        <a:xfrm>
          <a:off x="6737427" y="1080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B677B461-F202-4B87-8AE6-E7DFDF16561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16ED4558-4386-455A-88F9-80A0307B41C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689FDB52-4D10-409E-855E-F5AE91AC971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3ED1ACDF-C607-4742-BFE7-69E022DC5CD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D37BAC08-1409-4C65-9144-B77C2DCB13C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ED605232-23BF-4EE6-824E-308BDE74916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3281FDC8-4DE5-4437-AE0B-D28E751816C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B3867BD2-047F-4F38-8D4E-3A21F4E600B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08BCA784-883A-4F23-87B1-70F6DE42D5D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3AA00AD4-A46D-4374-8710-A4BA1D4B0C7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39FAFECC-9CB5-4EF6-B7F3-DD02240AEE3E}"/>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8A5EAB58-CE32-4D5D-8075-BE066AAF2003}"/>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a:extLst>
            <a:ext uri="{FF2B5EF4-FFF2-40B4-BE49-F238E27FC236}">
              <a16:creationId xmlns:a16="http://schemas.microsoft.com/office/drawing/2014/main" id="{DA5FDB69-0879-4738-909C-9E2E1B974C7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9524013D-6A4D-46AE-B368-4FF6C7187A41}"/>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6C870C2B-6E24-434A-93F1-AD7D18F6F418}"/>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E98A8683-1D34-415C-9B20-DA6E43CE8B33}"/>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D131AD11-2121-4215-B63E-9033D7D6E94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0785638F-6F2A-49F8-93EA-FE4EBC768577}"/>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07379C38-BC0E-40F5-BDBD-7991445F6E4F}"/>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95FDE5F1-8DE2-4D26-8168-DD73271C1F1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2104B47C-A8E7-49A8-80AD-3EC0D6E58DD3}"/>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福祉施設】&#10;有形固定資産減価償却率グラフ枠">
          <a:extLst>
            <a:ext uri="{FF2B5EF4-FFF2-40B4-BE49-F238E27FC236}">
              <a16:creationId xmlns:a16="http://schemas.microsoft.com/office/drawing/2014/main" id="{660F3775-EF9A-411E-A9A8-20A43FD0285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90678</xdr:rowOff>
    </xdr:from>
    <xdr:to>
      <xdr:col>24</xdr:col>
      <xdr:colOff>62865</xdr:colOff>
      <xdr:row>86</xdr:row>
      <xdr:rowOff>38100</xdr:rowOff>
    </xdr:to>
    <xdr:cxnSp macro="">
      <xdr:nvCxnSpPr>
        <xdr:cNvPr id="282" name="直線コネクタ 281">
          <a:extLst>
            <a:ext uri="{FF2B5EF4-FFF2-40B4-BE49-F238E27FC236}">
              <a16:creationId xmlns:a16="http://schemas.microsoft.com/office/drawing/2014/main" id="{5B65DD1C-13A6-4CD4-9283-D509C2C6B537}"/>
            </a:ext>
          </a:extLst>
        </xdr:cNvPr>
        <xdr:cNvCxnSpPr/>
      </xdr:nvCxnSpPr>
      <xdr:spPr>
        <a:xfrm flipV="1">
          <a:off x="4634865" y="13292328"/>
          <a:ext cx="0" cy="1490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3" name="【福祉施設】&#10;有形固定資産減価償却率最小値テキスト">
          <a:extLst>
            <a:ext uri="{FF2B5EF4-FFF2-40B4-BE49-F238E27FC236}">
              <a16:creationId xmlns:a16="http://schemas.microsoft.com/office/drawing/2014/main" id="{B3621AE2-494C-496B-921C-1FA2FC2A9FC4}"/>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4" name="直線コネクタ 283">
          <a:extLst>
            <a:ext uri="{FF2B5EF4-FFF2-40B4-BE49-F238E27FC236}">
              <a16:creationId xmlns:a16="http://schemas.microsoft.com/office/drawing/2014/main" id="{81940EF8-6790-4D0D-A022-7DFE741705DC}"/>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37355</xdr:rowOff>
    </xdr:from>
    <xdr:ext cx="405111" cy="259045"/>
    <xdr:sp macro="" textlink="">
      <xdr:nvSpPr>
        <xdr:cNvPr id="285" name="【福祉施設】&#10;有形固定資産減価償却率最大値テキスト">
          <a:extLst>
            <a:ext uri="{FF2B5EF4-FFF2-40B4-BE49-F238E27FC236}">
              <a16:creationId xmlns:a16="http://schemas.microsoft.com/office/drawing/2014/main" id="{5CD10EDB-CD5D-4AD2-A3DE-268AEFE68F19}"/>
            </a:ext>
          </a:extLst>
        </xdr:cNvPr>
        <xdr:cNvSpPr txBox="1"/>
      </xdr:nvSpPr>
      <xdr:spPr>
        <a:xfrm>
          <a:off x="4673600" y="13067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90678</xdr:rowOff>
    </xdr:from>
    <xdr:to>
      <xdr:col>24</xdr:col>
      <xdr:colOff>152400</xdr:colOff>
      <xdr:row>77</xdr:row>
      <xdr:rowOff>90678</xdr:rowOff>
    </xdr:to>
    <xdr:cxnSp macro="">
      <xdr:nvCxnSpPr>
        <xdr:cNvPr id="286" name="直線コネクタ 285">
          <a:extLst>
            <a:ext uri="{FF2B5EF4-FFF2-40B4-BE49-F238E27FC236}">
              <a16:creationId xmlns:a16="http://schemas.microsoft.com/office/drawing/2014/main" id="{5B6EC965-AB6E-4350-BFD1-623DB8F30027}"/>
            </a:ext>
          </a:extLst>
        </xdr:cNvPr>
        <xdr:cNvCxnSpPr/>
      </xdr:nvCxnSpPr>
      <xdr:spPr>
        <a:xfrm>
          <a:off x="4546600" y="13292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161053</xdr:rowOff>
    </xdr:from>
    <xdr:ext cx="405111" cy="259045"/>
    <xdr:sp macro="" textlink="">
      <xdr:nvSpPr>
        <xdr:cNvPr id="287" name="【福祉施設】&#10;有形固定資産減価償却率平均値テキスト">
          <a:extLst>
            <a:ext uri="{FF2B5EF4-FFF2-40B4-BE49-F238E27FC236}">
              <a16:creationId xmlns:a16="http://schemas.microsoft.com/office/drawing/2014/main" id="{1353477D-DC26-4DED-9B7E-DAE6A8D52D75}"/>
            </a:ext>
          </a:extLst>
        </xdr:cNvPr>
        <xdr:cNvSpPr txBox="1"/>
      </xdr:nvSpPr>
      <xdr:spPr>
        <a:xfrm>
          <a:off x="4673600" y="137056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138176</xdr:rowOff>
    </xdr:from>
    <xdr:to>
      <xdr:col>24</xdr:col>
      <xdr:colOff>114300</xdr:colOff>
      <xdr:row>81</xdr:row>
      <xdr:rowOff>68326</xdr:rowOff>
    </xdr:to>
    <xdr:sp macro="" textlink="">
      <xdr:nvSpPr>
        <xdr:cNvPr id="288" name="フローチャート: 判断 287">
          <a:extLst>
            <a:ext uri="{FF2B5EF4-FFF2-40B4-BE49-F238E27FC236}">
              <a16:creationId xmlns:a16="http://schemas.microsoft.com/office/drawing/2014/main" id="{9F6A8E91-129C-4B4C-80EE-53D8387EDFA6}"/>
            </a:ext>
          </a:extLst>
        </xdr:cNvPr>
        <xdr:cNvSpPr/>
      </xdr:nvSpPr>
      <xdr:spPr>
        <a:xfrm>
          <a:off x="4584700" y="1385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117602</xdr:rowOff>
    </xdr:from>
    <xdr:to>
      <xdr:col>20</xdr:col>
      <xdr:colOff>38100</xdr:colOff>
      <xdr:row>81</xdr:row>
      <xdr:rowOff>47752</xdr:rowOff>
    </xdr:to>
    <xdr:sp macro="" textlink="">
      <xdr:nvSpPr>
        <xdr:cNvPr id="289" name="フローチャート: 判断 288">
          <a:extLst>
            <a:ext uri="{FF2B5EF4-FFF2-40B4-BE49-F238E27FC236}">
              <a16:creationId xmlns:a16="http://schemas.microsoft.com/office/drawing/2014/main" id="{23AB1593-FC70-4C68-9EAB-5BAA92F16262}"/>
            </a:ext>
          </a:extLst>
        </xdr:cNvPr>
        <xdr:cNvSpPr/>
      </xdr:nvSpPr>
      <xdr:spPr>
        <a:xfrm>
          <a:off x="3746500" y="13833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85598</xdr:rowOff>
    </xdr:from>
    <xdr:to>
      <xdr:col>15</xdr:col>
      <xdr:colOff>101600</xdr:colOff>
      <xdr:row>81</xdr:row>
      <xdr:rowOff>15748</xdr:rowOff>
    </xdr:to>
    <xdr:sp macro="" textlink="">
      <xdr:nvSpPr>
        <xdr:cNvPr id="290" name="フローチャート: 判断 289">
          <a:extLst>
            <a:ext uri="{FF2B5EF4-FFF2-40B4-BE49-F238E27FC236}">
              <a16:creationId xmlns:a16="http://schemas.microsoft.com/office/drawing/2014/main" id="{EDE4F3C9-7125-4490-908A-4D599004B406}"/>
            </a:ext>
          </a:extLst>
        </xdr:cNvPr>
        <xdr:cNvSpPr/>
      </xdr:nvSpPr>
      <xdr:spPr>
        <a:xfrm>
          <a:off x="2857500" y="1380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51308</xdr:rowOff>
    </xdr:from>
    <xdr:to>
      <xdr:col>10</xdr:col>
      <xdr:colOff>165100</xdr:colOff>
      <xdr:row>80</xdr:row>
      <xdr:rowOff>152908</xdr:rowOff>
    </xdr:to>
    <xdr:sp macro="" textlink="">
      <xdr:nvSpPr>
        <xdr:cNvPr id="291" name="フローチャート: 判断 290">
          <a:extLst>
            <a:ext uri="{FF2B5EF4-FFF2-40B4-BE49-F238E27FC236}">
              <a16:creationId xmlns:a16="http://schemas.microsoft.com/office/drawing/2014/main" id="{642EA48C-5B7F-4EA5-B096-E4BFD934C236}"/>
            </a:ext>
          </a:extLst>
        </xdr:cNvPr>
        <xdr:cNvSpPr/>
      </xdr:nvSpPr>
      <xdr:spPr>
        <a:xfrm>
          <a:off x="1968500" y="1376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163322</xdr:rowOff>
    </xdr:from>
    <xdr:to>
      <xdr:col>6</xdr:col>
      <xdr:colOff>38100</xdr:colOff>
      <xdr:row>80</xdr:row>
      <xdr:rowOff>93472</xdr:rowOff>
    </xdr:to>
    <xdr:sp macro="" textlink="">
      <xdr:nvSpPr>
        <xdr:cNvPr id="292" name="フローチャート: 判断 291">
          <a:extLst>
            <a:ext uri="{FF2B5EF4-FFF2-40B4-BE49-F238E27FC236}">
              <a16:creationId xmlns:a16="http://schemas.microsoft.com/office/drawing/2014/main" id="{B70C0BFD-80FF-4E02-A2B0-57176579F31A}"/>
            </a:ext>
          </a:extLst>
        </xdr:cNvPr>
        <xdr:cNvSpPr/>
      </xdr:nvSpPr>
      <xdr:spPr>
        <a:xfrm>
          <a:off x="1079500" y="13707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F31F7DBA-9ECE-44F1-B67C-9EDE8D6D89C4}"/>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568E596C-ED0C-40E3-BF66-702BD13331C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7BC266BD-11D9-40A4-90B7-6F1A95184A2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2F57F185-9C7F-4D28-A11C-7100F1DC19F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186BB37D-95B5-486F-8A21-B5F42F42BA71}"/>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90170</xdr:rowOff>
    </xdr:from>
    <xdr:to>
      <xdr:col>24</xdr:col>
      <xdr:colOff>114300</xdr:colOff>
      <xdr:row>82</xdr:row>
      <xdr:rowOff>20320</xdr:rowOff>
    </xdr:to>
    <xdr:sp macro="" textlink="">
      <xdr:nvSpPr>
        <xdr:cNvPr id="298" name="楕円 297">
          <a:extLst>
            <a:ext uri="{FF2B5EF4-FFF2-40B4-BE49-F238E27FC236}">
              <a16:creationId xmlns:a16="http://schemas.microsoft.com/office/drawing/2014/main" id="{C9D88BCF-6570-45EB-B083-506CE8C57D26}"/>
            </a:ext>
          </a:extLst>
        </xdr:cNvPr>
        <xdr:cNvSpPr/>
      </xdr:nvSpPr>
      <xdr:spPr>
        <a:xfrm>
          <a:off x="4584700" y="1397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68597</xdr:rowOff>
    </xdr:from>
    <xdr:ext cx="405111" cy="259045"/>
    <xdr:sp macro="" textlink="">
      <xdr:nvSpPr>
        <xdr:cNvPr id="299" name="【福祉施設】&#10;有形固定資産減価償却率該当値テキスト">
          <a:extLst>
            <a:ext uri="{FF2B5EF4-FFF2-40B4-BE49-F238E27FC236}">
              <a16:creationId xmlns:a16="http://schemas.microsoft.com/office/drawing/2014/main" id="{11A4C1DC-D2A0-4FFC-A6EA-BBF8A97B133A}"/>
            </a:ext>
          </a:extLst>
        </xdr:cNvPr>
        <xdr:cNvSpPr txBox="1"/>
      </xdr:nvSpPr>
      <xdr:spPr>
        <a:xfrm>
          <a:off x="4673600" y="1395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44450</xdr:rowOff>
    </xdr:from>
    <xdr:to>
      <xdr:col>20</xdr:col>
      <xdr:colOff>38100</xdr:colOff>
      <xdr:row>81</xdr:row>
      <xdr:rowOff>146050</xdr:rowOff>
    </xdr:to>
    <xdr:sp macro="" textlink="">
      <xdr:nvSpPr>
        <xdr:cNvPr id="300" name="楕円 299">
          <a:extLst>
            <a:ext uri="{FF2B5EF4-FFF2-40B4-BE49-F238E27FC236}">
              <a16:creationId xmlns:a16="http://schemas.microsoft.com/office/drawing/2014/main" id="{3C50ADD8-8C57-4938-B66A-8BB6B181A2B6}"/>
            </a:ext>
          </a:extLst>
        </xdr:cNvPr>
        <xdr:cNvSpPr/>
      </xdr:nvSpPr>
      <xdr:spPr>
        <a:xfrm>
          <a:off x="37465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95250</xdr:rowOff>
    </xdr:from>
    <xdr:to>
      <xdr:col>24</xdr:col>
      <xdr:colOff>63500</xdr:colOff>
      <xdr:row>81</xdr:row>
      <xdr:rowOff>140970</xdr:rowOff>
    </xdr:to>
    <xdr:cxnSp macro="">
      <xdr:nvCxnSpPr>
        <xdr:cNvPr id="301" name="直線コネクタ 300">
          <a:extLst>
            <a:ext uri="{FF2B5EF4-FFF2-40B4-BE49-F238E27FC236}">
              <a16:creationId xmlns:a16="http://schemas.microsoft.com/office/drawing/2014/main" id="{46B8A4D9-DE2F-4709-8C10-C9D3222715A2}"/>
            </a:ext>
          </a:extLst>
        </xdr:cNvPr>
        <xdr:cNvCxnSpPr/>
      </xdr:nvCxnSpPr>
      <xdr:spPr>
        <a:xfrm>
          <a:off x="3797300" y="139827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167894</xdr:rowOff>
    </xdr:from>
    <xdr:to>
      <xdr:col>15</xdr:col>
      <xdr:colOff>101600</xdr:colOff>
      <xdr:row>81</xdr:row>
      <xdr:rowOff>98044</xdr:rowOff>
    </xdr:to>
    <xdr:sp macro="" textlink="">
      <xdr:nvSpPr>
        <xdr:cNvPr id="302" name="楕円 301">
          <a:extLst>
            <a:ext uri="{FF2B5EF4-FFF2-40B4-BE49-F238E27FC236}">
              <a16:creationId xmlns:a16="http://schemas.microsoft.com/office/drawing/2014/main" id="{1E7B097B-A58E-49DF-B0E9-A5229F1D835A}"/>
            </a:ext>
          </a:extLst>
        </xdr:cNvPr>
        <xdr:cNvSpPr/>
      </xdr:nvSpPr>
      <xdr:spPr>
        <a:xfrm>
          <a:off x="2857500" y="1388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47244</xdr:rowOff>
    </xdr:from>
    <xdr:to>
      <xdr:col>19</xdr:col>
      <xdr:colOff>177800</xdr:colOff>
      <xdr:row>81</xdr:row>
      <xdr:rowOff>95250</xdr:rowOff>
    </xdr:to>
    <xdr:cxnSp macro="">
      <xdr:nvCxnSpPr>
        <xdr:cNvPr id="303" name="直線コネクタ 302">
          <a:extLst>
            <a:ext uri="{FF2B5EF4-FFF2-40B4-BE49-F238E27FC236}">
              <a16:creationId xmlns:a16="http://schemas.microsoft.com/office/drawing/2014/main" id="{1043507C-2C0E-46E0-A82C-D8F9DD09610D}"/>
            </a:ext>
          </a:extLst>
        </xdr:cNvPr>
        <xdr:cNvCxnSpPr/>
      </xdr:nvCxnSpPr>
      <xdr:spPr>
        <a:xfrm>
          <a:off x="2908300" y="13934694"/>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122174</xdr:rowOff>
    </xdr:from>
    <xdr:to>
      <xdr:col>10</xdr:col>
      <xdr:colOff>165100</xdr:colOff>
      <xdr:row>81</xdr:row>
      <xdr:rowOff>52324</xdr:rowOff>
    </xdr:to>
    <xdr:sp macro="" textlink="">
      <xdr:nvSpPr>
        <xdr:cNvPr id="304" name="楕円 303">
          <a:extLst>
            <a:ext uri="{FF2B5EF4-FFF2-40B4-BE49-F238E27FC236}">
              <a16:creationId xmlns:a16="http://schemas.microsoft.com/office/drawing/2014/main" id="{703C114F-FD36-4F8D-81A8-73FEB77D824D}"/>
            </a:ext>
          </a:extLst>
        </xdr:cNvPr>
        <xdr:cNvSpPr/>
      </xdr:nvSpPr>
      <xdr:spPr>
        <a:xfrm>
          <a:off x="1968500" y="1383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1524</xdr:rowOff>
    </xdr:from>
    <xdr:to>
      <xdr:col>15</xdr:col>
      <xdr:colOff>50800</xdr:colOff>
      <xdr:row>81</xdr:row>
      <xdr:rowOff>47244</xdr:rowOff>
    </xdr:to>
    <xdr:cxnSp macro="">
      <xdr:nvCxnSpPr>
        <xdr:cNvPr id="305" name="直線コネクタ 304">
          <a:extLst>
            <a:ext uri="{FF2B5EF4-FFF2-40B4-BE49-F238E27FC236}">
              <a16:creationId xmlns:a16="http://schemas.microsoft.com/office/drawing/2014/main" id="{BAFF101E-32EA-4E9F-8F66-F41D0F3CF4D2}"/>
            </a:ext>
          </a:extLst>
        </xdr:cNvPr>
        <xdr:cNvCxnSpPr/>
      </xdr:nvCxnSpPr>
      <xdr:spPr>
        <a:xfrm>
          <a:off x="2019300" y="1388897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85598</xdr:rowOff>
    </xdr:from>
    <xdr:to>
      <xdr:col>6</xdr:col>
      <xdr:colOff>38100</xdr:colOff>
      <xdr:row>81</xdr:row>
      <xdr:rowOff>15748</xdr:rowOff>
    </xdr:to>
    <xdr:sp macro="" textlink="">
      <xdr:nvSpPr>
        <xdr:cNvPr id="306" name="楕円 305">
          <a:extLst>
            <a:ext uri="{FF2B5EF4-FFF2-40B4-BE49-F238E27FC236}">
              <a16:creationId xmlns:a16="http://schemas.microsoft.com/office/drawing/2014/main" id="{1F136330-FC4B-4D39-99CD-4B05419EE9D9}"/>
            </a:ext>
          </a:extLst>
        </xdr:cNvPr>
        <xdr:cNvSpPr/>
      </xdr:nvSpPr>
      <xdr:spPr>
        <a:xfrm>
          <a:off x="1079500" y="13801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136398</xdr:rowOff>
    </xdr:from>
    <xdr:to>
      <xdr:col>10</xdr:col>
      <xdr:colOff>114300</xdr:colOff>
      <xdr:row>81</xdr:row>
      <xdr:rowOff>1524</xdr:rowOff>
    </xdr:to>
    <xdr:cxnSp macro="">
      <xdr:nvCxnSpPr>
        <xdr:cNvPr id="307" name="直線コネクタ 306">
          <a:extLst>
            <a:ext uri="{FF2B5EF4-FFF2-40B4-BE49-F238E27FC236}">
              <a16:creationId xmlns:a16="http://schemas.microsoft.com/office/drawing/2014/main" id="{8D0FC00D-BFD4-45F6-A0CB-E5E8DD0FACBB}"/>
            </a:ext>
          </a:extLst>
        </xdr:cNvPr>
        <xdr:cNvCxnSpPr/>
      </xdr:nvCxnSpPr>
      <xdr:spPr>
        <a:xfrm>
          <a:off x="1130300" y="1385239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64279</xdr:rowOff>
    </xdr:from>
    <xdr:ext cx="405111" cy="259045"/>
    <xdr:sp macro="" textlink="">
      <xdr:nvSpPr>
        <xdr:cNvPr id="308" name="n_1aveValue【福祉施設】&#10;有形固定資産減価償却率">
          <a:extLst>
            <a:ext uri="{FF2B5EF4-FFF2-40B4-BE49-F238E27FC236}">
              <a16:creationId xmlns:a16="http://schemas.microsoft.com/office/drawing/2014/main" id="{AF860511-F376-4177-9525-41A7AF93D534}"/>
            </a:ext>
          </a:extLst>
        </xdr:cNvPr>
        <xdr:cNvSpPr txBox="1"/>
      </xdr:nvSpPr>
      <xdr:spPr>
        <a:xfrm>
          <a:off x="3582044" y="13608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32275</xdr:rowOff>
    </xdr:from>
    <xdr:ext cx="405111" cy="259045"/>
    <xdr:sp macro="" textlink="">
      <xdr:nvSpPr>
        <xdr:cNvPr id="309" name="n_2aveValue【福祉施設】&#10;有形固定資産減価償却率">
          <a:extLst>
            <a:ext uri="{FF2B5EF4-FFF2-40B4-BE49-F238E27FC236}">
              <a16:creationId xmlns:a16="http://schemas.microsoft.com/office/drawing/2014/main" id="{5DE9B6E7-F684-4350-97BF-6826C3BB5B7F}"/>
            </a:ext>
          </a:extLst>
        </xdr:cNvPr>
        <xdr:cNvSpPr txBox="1"/>
      </xdr:nvSpPr>
      <xdr:spPr>
        <a:xfrm>
          <a:off x="2705744" y="13576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169435</xdr:rowOff>
    </xdr:from>
    <xdr:ext cx="405111" cy="259045"/>
    <xdr:sp macro="" textlink="">
      <xdr:nvSpPr>
        <xdr:cNvPr id="310" name="n_3aveValue【福祉施設】&#10;有形固定資産減価償却率">
          <a:extLst>
            <a:ext uri="{FF2B5EF4-FFF2-40B4-BE49-F238E27FC236}">
              <a16:creationId xmlns:a16="http://schemas.microsoft.com/office/drawing/2014/main" id="{CBA11D33-E5C7-4FB3-BDA5-13F9C1CED8B5}"/>
            </a:ext>
          </a:extLst>
        </xdr:cNvPr>
        <xdr:cNvSpPr txBox="1"/>
      </xdr:nvSpPr>
      <xdr:spPr>
        <a:xfrm>
          <a:off x="1816744" y="1354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109999</xdr:rowOff>
    </xdr:from>
    <xdr:ext cx="405111" cy="259045"/>
    <xdr:sp macro="" textlink="">
      <xdr:nvSpPr>
        <xdr:cNvPr id="311" name="n_4aveValue【福祉施設】&#10;有形固定資産減価償却率">
          <a:extLst>
            <a:ext uri="{FF2B5EF4-FFF2-40B4-BE49-F238E27FC236}">
              <a16:creationId xmlns:a16="http://schemas.microsoft.com/office/drawing/2014/main" id="{EBE70632-D95B-4568-B221-E7FDD9EE8129}"/>
            </a:ext>
          </a:extLst>
        </xdr:cNvPr>
        <xdr:cNvSpPr txBox="1"/>
      </xdr:nvSpPr>
      <xdr:spPr>
        <a:xfrm>
          <a:off x="927744" y="13483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137177</xdr:rowOff>
    </xdr:from>
    <xdr:ext cx="405111" cy="259045"/>
    <xdr:sp macro="" textlink="">
      <xdr:nvSpPr>
        <xdr:cNvPr id="312" name="n_1mainValue【福祉施設】&#10;有形固定資産減価償却率">
          <a:extLst>
            <a:ext uri="{FF2B5EF4-FFF2-40B4-BE49-F238E27FC236}">
              <a16:creationId xmlns:a16="http://schemas.microsoft.com/office/drawing/2014/main" id="{88A50B5E-75FD-48ED-8203-424DAF9FA362}"/>
            </a:ext>
          </a:extLst>
        </xdr:cNvPr>
        <xdr:cNvSpPr txBox="1"/>
      </xdr:nvSpPr>
      <xdr:spPr>
        <a:xfrm>
          <a:off x="3582044" y="1402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89171</xdr:rowOff>
    </xdr:from>
    <xdr:ext cx="405111" cy="259045"/>
    <xdr:sp macro="" textlink="">
      <xdr:nvSpPr>
        <xdr:cNvPr id="313" name="n_2mainValue【福祉施設】&#10;有形固定資産減価償却率">
          <a:extLst>
            <a:ext uri="{FF2B5EF4-FFF2-40B4-BE49-F238E27FC236}">
              <a16:creationId xmlns:a16="http://schemas.microsoft.com/office/drawing/2014/main" id="{FC54B823-267D-4AF1-ABEC-382700E1323F}"/>
            </a:ext>
          </a:extLst>
        </xdr:cNvPr>
        <xdr:cNvSpPr txBox="1"/>
      </xdr:nvSpPr>
      <xdr:spPr>
        <a:xfrm>
          <a:off x="2705744" y="13976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43451</xdr:rowOff>
    </xdr:from>
    <xdr:ext cx="405111" cy="259045"/>
    <xdr:sp macro="" textlink="">
      <xdr:nvSpPr>
        <xdr:cNvPr id="314" name="n_3mainValue【福祉施設】&#10;有形固定資産減価償却率">
          <a:extLst>
            <a:ext uri="{FF2B5EF4-FFF2-40B4-BE49-F238E27FC236}">
              <a16:creationId xmlns:a16="http://schemas.microsoft.com/office/drawing/2014/main" id="{43779A5D-1A63-4A16-B180-27763DA18C1A}"/>
            </a:ext>
          </a:extLst>
        </xdr:cNvPr>
        <xdr:cNvSpPr txBox="1"/>
      </xdr:nvSpPr>
      <xdr:spPr>
        <a:xfrm>
          <a:off x="1816744" y="13930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6875</xdr:rowOff>
    </xdr:from>
    <xdr:ext cx="405111" cy="259045"/>
    <xdr:sp macro="" textlink="">
      <xdr:nvSpPr>
        <xdr:cNvPr id="315" name="n_4mainValue【福祉施設】&#10;有形固定資産減価償却率">
          <a:extLst>
            <a:ext uri="{FF2B5EF4-FFF2-40B4-BE49-F238E27FC236}">
              <a16:creationId xmlns:a16="http://schemas.microsoft.com/office/drawing/2014/main" id="{0AE46A18-5D07-4B0B-9121-51533370BC79}"/>
            </a:ext>
          </a:extLst>
        </xdr:cNvPr>
        <xdr:cNvSpPr txBox="1"/>
      </xdr:nvSpPr>
      <xdr:spPr>
        <a:xfrm>
          <a:off x="927744" y="13894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A52941CB-949F-4F99-9C51-4564C7AD6A2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90F8CDE1-B646-4D51-A41B-D06465605F8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F356C693-62C1-4A1F-BC5D-1DC714CA2AC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BAD8F767-9EAB-493F-AF3E-0FDCAFEA2DB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5C51D0AE-EE58-47FF-B9B9-0365EC77C69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F18F0A08-41C3-4862-8BBF-86036673C4C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A4371B94-EFF8-4AD1-982D-B33BBC93EF7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EEAA695E-8FF8-4ADF-B979-197D27C148A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FFE337E7-DA45-4E1B-8FE6-7240A5A98E7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846BBAB0-C622-47C7-AC4F-898D34435C4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6" name="直線コネクタ 325">
          <a:extLst>
            <a:ext uri="{FF2B5EF4-FFF2-40B4-BE49-F238E27FC236}">
              <a16:creationId xmlns:a16="http://schemas.microsoft.com/office/drawing/2014/main" id="{CA51EFB9-F1AB-484F-8F4A-ACAD09415137}"/>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7" name="テキスト ボックス 326">
          <a:extLst>
            <a:ext uri="{FF2B5EF4-FFF2-40B4-BE49-F238E27FC236}">
              <a16:creationId xmlns:a16="http://schemas.microsoft.com/office/drawing/2014/main" id="{8A5B7499-6B9B-4F27-8739-632211F2736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8" name="直線コネクタ 327">
          <a:extLst>
            <a:ext uri="{FF2B5EF4-FFF2-40B4-BE49-F238E27FC236}">
              <a16:creationId xmlns:a16="http://schemas.microsoft.com/office/drawing/2014/main" id="{B119B5C6-810A-41D2-8393-269D5DF04744}"/>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9" name="テキスト ボックス 328">
          <a:extLst>
            <a:ext uri="{FF2B5EF4-FFF2-40B4-BE49-F238E27FC236}">
              <a16:creationId xmlns:a16="http://schemas.microsoft.com/office/drawing/2014/main" id="{3772411F-66A1-4C0B-B9D6-FD830F840AF2}"/>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0" name="直線コネクタ 329">
          <a:extLst>
            <a:ext uri="{FF2B5EF4-FFF2-40B4-BE49-F238E27FC236}">
              <a16:creationId xmlns:a16="http://schemas.microsoft.com/office/drawing/2014/main" id="{D264060B-F2A6-43D3-8AD4-DF1D15204D57}"/>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1" name="テキスト ボックス 330">
          <a:extLst>
            <a:ext uri="{FF2B5EF4-FFF2-40B4-BE49-F238E27FC236}">
              <a16:creationId xmlns:a16="http://schemas.microsoft.com/office/drawing/2014/main" id="{45B94665-EB76-4316-A60C-0B7E57805EAC}"/>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2" name="直線コネクタ 331">
          <a:extLst>
            <a:ext uri="{FF2B5EF4-FFF2-40B4-BE49-F238E27FC236}">
              <a16:creationId xmlns:a16="http://schemas.microsoft.com/office/drawing/2014/main" id="{FB2FBDAB-9169-42B9-8F56-8ABE6AF4B599}"/>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3" name="テキスト ボックス 332">
          <a:extLst>
            <a:ext uri="{FF2B5EF4-FFF2-40B4-BE49-F238E27FC236}">
              <a16:creationId xmlns:a16="http://schemas.microsoft.com/office/drawing/2014/main" id="{E66293AB-8A8A-49A4-A3C0-B1DE71A72A52}"/>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4" name="直線コネクタ 333">
          <a:extLst>
            <a:ext uri="{FF2B5EF4-FFF2-40B4-BE49-F238E27FC236}">
              <a16:creationId xmlns:a16="http://schemas.microsoft.com/office/drawing/2014/main" id="{53DF0B46-40BE-4A9C-8A4D-69C878549941}"/>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5" name="テキスト ボックス 334">
          <a:extLst>
            <a:ext uri="{FF2B5EF4-FFF2-40B4-BE49-F238E27FC236}">
              <a16:creationId xmlns:a16="http://schemas.microsoft.com/office/drawing/2014/main" id="{F0D5AE7E-F1A9-46C0-9797-A7932D1D69BB}"/>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CC7F4776-0ABA-4383-B1F3-ED2F1715510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DC829FDF-4BE8-4399-9FBF-4C1FA6FE8A6D}"/>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福祉施設】&#10;一人当たり面積グラフ枠">
          <a:extLst>
            <a:ext uri="{FF2B5EF4-FFF2-40B4-BE49-F238E27FC236}">
              <a16:creationId xmlns:a16="http://schemas.microsoft.com/office/drawing/2014/main" id="{52DF9894-DA8F-44CD-801A-D2B88C95FF7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26670</xdr:rowOff>
    </xdr:from>
    <xdr:to>
      <xdr:col>54</xdr:col>
      <xdr:colOff>189865</xdr:colOff>
      <xdr:row>86</xdr:row>
      <xdr:rowOff>102870</xdr:rowOff>
    </xdr:to>
    <xdr:cxnSp macro="">
      <xdr:nvCxnSpPr>
        <xdr:cNvPr id="339" name="直線コネクタ 338">
          <a:extLst>
            <a:ext uri="{FF2B5EF4-FFF2-40B4-BE49-F238E27FC236}">
              <a16:creationId xmlns:a16="http://schemas.microsoft.com/office/drawing/2014/main" id="{200AC3E8-E7D9-4DDC-83EF-3B164E347794}"/>
            </a:ext>
          </a:extLst>
        </xdr:cNvPr>
        <xdr:cNvCxnSpPr/>
      </xdr:nvCxnSpPr>
      <xdr:spPr>
        <a:xfrm flipV="1">
          <a:off x="10476865" y="1357122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0" name="【福祉施設】&#10;一人当たり面積最小値テキスト">
          <a:extLst>
            <a:ext uri="{FF2B5EF4-FFF2-40B4-BE49-F238E27FC236}">
              <a16:creationId xmlns:a16="http://schemas.microsoft.com/office/drawing/2014/main" id="{84CC5714-C0C4-45E5-B097-8A6BB684A5E9}"/>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1" name="直線コネクタ 340">
          <a:extLst>
            <a:ext uri="{FF2B5EF4-FFF2-40B4-BE49-F238E27FC236}">
              <a16:creationId xmlns:a16="http://schemas.microsoft.com/office/drawing/2014/main" id="{0226B2F8-CC27-4784-842A-55E7FD57A1EE}"/>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144797</xdr:rowOff>
    </xdr:from>
    <xdr:ext cx="469744" cy="259045"/>
    <xdr:sp macro="" textlink="">
      <xdr:nvSpPr>
        <xdr:cNvPr id="342" name="【福祉施設】&#10;一人当たり面積最大値テキスト">
          <a:extLst>
            <a:ext uri="{FF2B5EF4-FFF2-40B4-BE49-F238E27FC236}">
              <a16:creationId xmlns:a16="http://schemas.microsoft.com/office/drawing/2014/main" id="{92D32FB7-A237-4742-942C-BC5B67EC766A}"/>
            </a:ext>
          </a:extLst>
        </xdr:cNvPr>
        <xdr:cNvSpPr txBox="1"/>
      </xdr:nvSpPr>
      <xdr:spPr>
        <a:xfrm>
          <a:off x="10515600" y="1334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26670</xdr:rowOff>
    </xdr:from>
    <xdr:to>
      <xdr:col>55</xdr:col>
      <xdr:colOff>88900</xdr:colOff>
      <xdr:row>79</xdr:row>
      <xdr:rowOff>26670</xdr:rowOff>
    </xdr:to>
    <xdr:cxnSp macro="">
      <xdr:nvCxnSpPr>
        <xdr:cNvPr id="343" name="直線コネクタ 342">
          <a:extLst>
            <a:ext uri="{FF2B5EF4-FFF2-40B4-BE49-F238E27FC236}">
              <a16:creationId xmlns:a16="http://schemas.microsoft.com/office/drawing/2014/main" id="{DD989364-8E97-4D0E-93FA-B7938D9E6DB2}"/>
            </a:ext>
          </a:extLst>
        </xdr:cNvPr>
        <xdr:cNvCxnSpPr/>
      </xdr:nvCxnSpPr>
      <xdr:spPr>
        <a:xfrm>
          <a:off x="10388600" y="1357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129557</xdr:rowOff>
    </xdr:from>
    <xdr:ext cx="469744" cy="259045"/>
    <xdr:sp macro="" textlink="">
      <xdr:nvSpPr>
        <xdr:cNvPr id="344" name="【福祉施設】&#10;一人当たり面積平均値テキスト">
          <a:extLst>
            <a:ext uri="{FF2B5EF4-FFF2-40B4-BE49-F238E27FC236}">
              <a16:creationId xmlns:a16="http://schemas.microsoft.com/office/drawing/2014/main" id="{546AA18B-26E9-476A-AE37-1CB7E0D9C0FB}"/>
            </a:ext>
          </a:extLst>
        </xdr:cNvPr>
        <xdr:cNvSpPr txBox="1"/>
      </xdr:nvSpPr>
      <xdr:spPr>
        <a:xfrm>
          <a:off x="10515600" y="14359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151130</xdr:rowOff>
    </xdr:from>
    <xdr:to>
      <xdr:col>55</xdr:col>
      <xdr:colOff>50800</xdr:colOff>
      <xdr:row>84</xdr:row>
      <xdr:rowOff>81280</xdr:rowOff>
    </xdr:to>
    <xdr:sp macro="" textlink="">
      <xdr:nvSpPr>
        <xdr:cNvPr id="345" name="フローチャート: 判断 344">
          <a:extLst>
            <a:ext uri="{FF2B5EF4-FFF2-40B4-BE49-F238E27FC236}">
              <a16:creationId xmlns:a16="http://schemas.microsoft.com/office/drawing/2014/main" id="{E9945971-534E-4AF0-BB64-659280D0A6CE}"/>
            </a:ext>
          </a:extLst>
        </xdr:cNvPr>
        <xdr:cNvSpPr/>
      </xdr:nvSpPr>
      <xdr:spPr>
        <a:xfrm>
          <a:off x="10426700" y="1438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151130</xdr:rowOff>
    </xdr:from>
    <xdr:to>
      <xdr:col>50</xdr:col>
      <xdr:colOff>165100</xdr:colOff>
      <xdr:row>84</xdr:row>
      <xdr:rowOff>81280</xdr:rowOff>
    </xdr:to>
    <xdr:sp macro="" textlink="">
      <xdr:nvSpPr>
        <xdr:cNvPr id="346" name="フローチャート: 判断 345">
          <a:extLst>
            <a:ext uri="{FF2B5EF4-FFF2-40B4-BE49-F238E27FC236}">
              <a16:creationId xmlns:a16="http://schemas.microsoft.com/office/drawing/2014/main" id="{5911BEAB-C6FA-43AC-8702-A1DA3819AFD6}"/>
            </a:ext>
          </a:extLst>
        </xdr:cNvPr>
        <xdr:cNvSpPr/>
      </xdr:nvSpPr>
      <xdr:spPr>
        <a:xfrm>
          <a:off x="9588500" y="1438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147320</xdr:rowOff>
    </xdr:from>
    <xdr:to>
      <xdr:col>46</xdr:col>
      <xdr:colOff>38100</xdr:colOff>
      <xdr:row>84</xdr:row>
      <xdr:rowOff>77470</xdr:rowOff>
    </xdr:to>
    <xdr:sp macro="" textlink="">
      <xdr:nvSpPr>
        <xdr:cNvPr id="347" name="フローチャート: 判断 346">
          <a:extLst>
            <a:ext uri="{FF2B5EF4-FFF2-40B4-BE49-F238E27FC236}">
              <a16:creationId xmlns:a16="http://schemas.microsoft.com/office/drawing/2014/main" id="{1DCEADDB-CE98-40CC-B617-EEF53CB621D2}"/>
            </a:ext>
          </a:extLst>
        </xdr:cNvPr>
        <xdr:cNvSpPr/>
      </xdr:nvSpPr>
      <xdr:spPr>
        <a:xfrm>
          <a:off x="8699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135889</xdr:rowOff>
    </xdr:from>
    <xdr:to>
      <xdr:col>41</xdr:col>
      <xdr:colOff>101600</xdr:colOff>
      <xdr:row>84</xdr:row>
      <xdr:rowOff>66039</xdr:rowOff>
    </xdr:to>
    <xdr:sp macro="" textlink="">
      <xdr:nvSpPr>
        <xdr:cNvPr id="348" name="フローチャート: 判断 347">
          <a:extLst>
            <a:ext uri="{FF2B5EF4-FFF2-40B4-BE49-F238E27FC236}">
              <a16:creationId xmlns:a16="http://schemas.microsoft.com/office/drawing/2014/main" id="{A24991B5-7332-4F14-A771-F2454297C8BE}"/>
            </a:ext>
          </a:extLst>
        </xdr:cNvPr>
        <xdr:cNvSpPr/>
      </xdr:nvSpPr>
      <xdr:spPr>
        <a:xfrm>
          <a:off x="7810500" y="1436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49" name="フローチャート: 判断 348">
          <a:extLst>
            <a:ext uri="{FF2B5EF4-FFF2-40B4-BE49-F238E27FC236}">
              <a16:creationId xmlns:a16="http://schemas.microsoft.com/office/drawing/2014/main" id="{E733F801-7EB2-456F-8733-2E5AB49F957F}"/>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2E817E1A-589A-45C8-9093-FC301EE3020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804286C-2818-4A66-B17E-908579C2618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C20BDEBE-64CA-44DE-9DF4-1DF464B7790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F572673C-7C8C-4DF5-8E25-33FBA72B930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B524372-8BB9-41F9-93E3-C02474139E7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147320</xdr:rowOff>
    </xdr:from>
    <xdr:to>
      <xdr:col>55</xdr:col>
      <xdr:colOff>50800</xdr:colOff>
      <xdr:row>81</xdr:row>
      <xdr:rowOff>77470</xdr:rowOff>
    </xdr:to>
    <xdr:sp macro="" textlink="">
      <xdr:nvSpPr>
        <xdr:cNvPr id="355" name="楕円 354">
          <a:extLst>
            <a:ext uri="{FF2B5EF4-FFF2-40B4-BE49-F238E27FC236}">
              <a16:creationId xmlns:a16="http://schemas.microsoft.com/office/drawing/2014/main" id="{6686ECA0-CB2B-4ADD-BB04-CDC351E97275}"/>
            </a:ext>
          </a:extLst>
        </xdr:cNvPr>
        <xdr:cNvSpPr/>
      </xdr:nvSpPr>
      <xdr:spPr>
        <a:xfrm>
          <a:off x="10426700" y="1386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170197</xdr:rowOff>
    </xdr:from>
    <xdr:ext cx="469744" cy="259045"/>
    <xdr:sp macro="" textlink="">
      <xdr:nvSpPr>
        <xdr:cNvPr id="356" name="【福祉施設】&#10;一人当たり面積該当値テキスト">
          <a:extLst>
            <a:ext uri="{FF2B5EF4-FFF2-40B4-BE49-F238E27FC236}">
              <a16:creationId xmlns:a16="http://schemas.microsoft.com/office/drawing/2014/main" id="{9343F3D9-C947-4DFE-8690-C1104FC97C21}"/>
            </a:ext>
          </a:extLst>
        </xdr:cNvPr>
        <xdr:cNvSpPr txBox="1"/>
      </xdr:nvSpPr>
      <xdr:spPr>
        <a:xfrm>
          <a:off x="10515600" y="13714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166370</xdr:rowOff>
    </xdr:from>
    <xdr:to>
      <xdr:col>50</xdr:col>
      <xdr:colOff>165100</xdr:colOff>
      <xdr:row>81</xdr:row>
      <xdr:rowOff>96520</xdr:rowOff>
    </xdr:to>
    <xdr:sp macro="" textlink="">
      <xdr:nvSpPr>
        <xdr:cNvPr id="357" name="楕円 356">
          <a:extLst>
            <a:ext uri="{FF2B5EF4-FFF2-40B4-BE49-F238E27FC236}">
              <a16:creationId xmlns:a16="http://schemas.microsoft.com/office/drawing/2014/main" id="{339EF57A-109D-4816-A091-460555D8528F}"/>
            </a:ext>
          </a:extLst>
        </xdr:cNvPr>
        <xdr:cNvSpPr/>
      </xdr:nvSpPr>
      <xdr:spPr>
        <a:xfrm>
          <a:off x="9588500" y="1388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26670</xdr:rowOff>
    </xdr:from>
    <xdr:to>
      <xdr:col>55</xdr:col>
      <xdr:colOff>0</xdr:colOff>
      <xdr:row>81</xdr:row>
      <xdr:rowOff>45720</xdr:rowOff>
    </xdr:to>
    <xdr:cxnSp macro="">
      <xdr:nvCxnSpPr>
        <xdr:cNvPr id="358" name="直線コネクタ 357">
          <a:extLst>
            <a:ext uri="{FF2B5EF4-FFF2-40B4-BE49-F238E27FC236}">
              <a16:creationId xmlns:a16="http://schemas.microsoft.com/office/drawing/2014/main" id="{50157D7C-EBC9-43D7-8D07-F31CE63CEA7A}"/>
            </a:ext>
          </a:extLst>
        </xdr:cNvPr>
        <xdr:cNvCxnSpPr/>
      </xdr:nvCxnSpPr>
      <xdr:spPr>
        <a:xfrm flipV="1">
          <a:off x="9639300" y="1391412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6350</xdr:rowOff>
    </xdr:from>
    <xdr:to>
      <xdr:col>46</xdr:col>
      <xdr:colOff>38100</xdr:colOff>
      <xdr:row>81</xdr:row>
      <xdr:rowOff>107950</xdr:rowOff>
    </xdr:to>
    <xdr:sp macro="" textlink="">
      <xdr:nvSpPr>
        <xdr:cNvPr id="359" name="楕円 358">
          <a:extLst>
            <a:ext uri="{FF2B5EF4-FFF2-40B4-BE49-F238E27FC236}">
              <a16:creationId xmlns:a16="http://schemas.microsoft.com/office/drawing/2014/main" id="{A1300023-EEF2-44D4-AFCA-0B8C77F545DF}"/>
            </a:ext>
          </a:extLst>
        </xdr:cNvPr>
        <xdr:cNvSpPr/>
      </xdr:nvSpPr>
      <xdr:spPr>
        <a:xfrm>
          <a:off x="8699500" y="1389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45720</xdr:rowOff>
    </xdr:from>
    <xdr:to>
      <xdr:col>50</xdr:col>
      <xdr:colOff>114300</xdr:colOff>
      <xdr:row>81</xdr:row>
      <xdr:rowOff>57150</xdr:rowOff>
    </xdr:to>
    <xdr:cxnSp macro="">
      <xdr:nvCxnSpPr>
        <xdr:cNvPr id="360" name="直線コネクタ 359">
          <a:extLst>
            <a:ext uri="{FF2B5EF4-FFF2-40B4-BE49-F238E27FC236}">
              <a16:creationId xmlns:a16="http://schemas.microsoft.com/office/drawing/2014/main" id="{CE4ABAFA-1BFE-40F0-A591-3340A90F7D00}"/>
            </a:ext>
          </a:extLst>
        </xdr:cNvPr>
        <xdr:cNvCxnSpPr/>
      </xdr:nvCxnSpPr>
      <xdr:spPr>
        <a:xfrm flipV="1">
          <a:off x="8750300" y="139331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21589</xdr:rowOff>
    </xdr:from>
    <xdr:to>
      <xdr:col>41</xdr:col>
      <xdr:colOff>101600</xdr:colOff>
      <xdr:row>81</xdr:row>
      <xdr:rowOff>123189</xdr:rowOff>
    </xdr:to>
    <xdr:sp macro="" textlink="">
      <xdr:nvSpPr>
        <xdr:cNvPr id="361" name="楕円 360">
          <a:extLst>
            <a:ext uri="{FF2B5EF4-FFF2-40B4-BE49-F238E27FC236}">
              <a16:creationId xmlns:a16="http://schemas.microsoft.com/office/drawing/2014/main" id="{3BE5BCF8-0224-46D6-85EA-94B821C196F8}"/>
            </a:ext>
          </a:extLst>
        </xdr:cNvPr>
        <xdr:cNvSpPr/>
      </xdr:nvSpPr>
      <xdr:spPr>
        <a:xfrm>
          <a:off x="7810500" y="1390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57150</xdr:rowOff>
    </xdr:from>
    <xdr:to>
      <xdr:col>45</xdr:col>
      <xdr:colOff>177800</xdr:colOff>
      <xdr:row>81</xdr:row>
      <xdr:rowOff>72389</xdr:rowOff>
    </xdr:to>
    <xdr:cxnSp macro="">
      <xdr:nvCxnSpPr>
        <xdr:cNvPr id="362" name="直線コネクタ 361">
          <a:extLst>
            <a:ext uri="{FF2B5EF4-FFF2-40B4-BE49-F238E27FC236}">
              <a16:creationId xmlns:a16="http://schemas.microsoft.com/office/drawing/2014/main" id="{C151A818-EB59-40CD-BD57-308E0BFA408A}"/>
            </a:ext>
          </a:extLst>
        </xdr:cNvPr>
        <xdr:cNvCxnSpPr/>
      </xdr:nvCxnSpPr>
      <xdr:spPr>
        <a:xfrm flipV="1">
          <a:off x="7861300" y="1394460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36830</xdr:rowOff>
    </xdr:from>
    <xdr:to>
      <xdr:col>36</xdr:col>
      <xdr:colOff>165100</xdr:colOff>
      <xdr:row>81</xdr:row>
      <xdr:rowOff>138430</xdr:rowOff>
    </xdr:to>
    <xdr:sp macro="" textlink="">
      <xdr:nvSpPr>
        <xdr:cNvPr id="363" name="楕円 362">
          <a:extLst>
            <a:ext uri="{FF2B5EF4-FFF2-40B4-BE49-F238E27FC236}">
              <a16:creationId xmlns:a16="http://schemas.microsoft.com/office/drawing/2014/main" id="{816902B9-CFBA-43C3-9B3A-0F4619199039}"/>
            </a:ext>
          </a:extLst>
        </xdr:cNvPr>
        <xdr:cNvSpPr/>
      </xdr:nvSpPr>
      <xdr:spPr>
        <a:xfrm>
          <a:off x="6921500" y="1392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72389</xdr:rowOff>
    </xdr:from>
    <xdr:to>
      <xdr:col>41</xdr:col>
      <xdr:colOff>50800</xdr:colOff>
      <xdr:row>81</xdr:row>
      <xdr:rowOff>87630</xdr:rowOff>
    </xdr:to>
    <xdr:cxnSp macro="">
      <xdr:nvCxnSpPr>
        <xdr:cNvPr id="364" name="直線コネクタ 363">
          <a:extLst>
            <a:ext uri="{FF2B5EF4-FFF2-40B4-BE49-F238E27FC236}">
              <a16:creationId xmlns:a16="http://schemas.microsoft.com/office/drawing/2014/main" id="{8E033BA7-281F-48DA-A1C8-4617A14C9DB1}"/>
            </a:ext>
          </a:extLst>
        </xdr:cNvPr>
        <xdr:cNvCxnSpPr/>
      </xdr:nvCxnSpPr>
      <xdr:spPr>
        <a:xfrm flipV="1">
          <a:off x="6972300" y="1395983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72407</xdr:rowOff>
    </xdr:from>
    <xdr:ext cx="469744" cy="259045"/>
    <xdr:sp macro="" textlink="">
      <xdr:nvSpPr>
        <xdr:cNvPr id="365" name="n_1aveValue【福祉施設】&#10;一人当たり面積">
          <a:extLst>
            <a:ext uri="{FF2B5EF4-FFF2-40B4-BE49-F238E27FC236}">
              <a16:creationId xmlns:a16="http://schemas.microsoft.com/office/drawing/2014/main" id="{E5DD39D1-CE68-47C5-8677-AF8557EA49E2}"/>
            </a:ext>
          </a:extLst>
        </xdr:cNvPr>
        <xdr:cNvSpPr txBox="1"/>
      </xdr:nvSpPr>
      <xdr:spPr>
        <a:xfrm>
          <a:off x="9391727" y="1447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68597</xdr:rowOff>
    </xdr:from>
    <xdr:ext cx="469744" cy="259045"/>
    <xdr:sp macro="" textlink="">
      <xdr:nvSpPr>
        <xdr:cNvPr id="366" name="n_2aveValue【福祉施設】&#10;一人当たり面積">
          <a:extLst>
            <a:ext uri="{FF2B5EF4-FFF2-40B4-BE49-F238E27FC236}">
              <a16:creationId xmlns:a16="http://schemas.microsoft.com/office/drawing/2014/main" id="{E661D825-5FAF-406B-8549-09FC29872C22}"/>
            </a:ext>
          </a:extLst>
        </xdr:cNvPr>
        <xdr:cNvSpPr txBox="1"/>
      </xdr:nvSpPr>
      <xdr:spPr>
        <a:xfrm>
          <a:off x="8515427" y="1447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57166</xdr:rowOff>
    </xdr:from>
    <xdr:ext cx="469744" cy="259045"/>
    <xdr:sp macro="" textlink="">
      <xdr:nvSpPr>
        <xdr:cNvPr id="367" name="n_3aveValue【福祉施設】&#10;一人当たり面積">
          <a:extLst>
            <a:ext uri="{FF2B5EF4-FFF2-40B4-BE49-F238E27FC236}">
              <a16:creationId xmlns:a16="http://schemas.microsoft.com/office/drawing/2014/main" id="{91E2E4E9-9C32-43DC-BBA9-AB3A3ED17731}"/>
            </a:ext>
          </a:extLst>
        </xdr:cNvPr>
        <xdr:cNvSpPr txBox="1"/>
      </xdr:nvSpPr>
      <xdr:spPr>
        <a:xfrm>
          <a:off x="7626427" y="1445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68597</xdr:rowOff>
    </xdr:from>
    <xdr:ext cx="469744" cy="259045"/>
    <xdr:sp macro="" textlink="">
      <xdr:nvSpPr>
        <xdr:cNvPr id="368" name="n_4aveValue【福祉施設】&#10;一人当たり面積">
          <a:extLst>
            <a:ext uri="{FF2B5EF4-FFF2-40B4-BE49-F238E27FC236}">
              <a16:creationId xmlns:a16="http://schemas.microsoft.com/office/drawing/2014/main" id="{C9410D00-58E9-4654-9736-6FDA77062EEF}"/>
            </a:ext>
          </a:extLst>
        </xdr:cNvPr>
        <xdr:cNvSpPr txBox="1"/>
      </xdr:nvSpPr>
      <xdr:spPr>
        <a:xfrm>
          <a:off x="6737427" y="1447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113047</xdr:rowOff>
    </xdr:from>
    <xdr:ext cx="469744" cy="259045"/>
    <xdr:sp macro="" textlink="">
      <xdr:nvSpPr>
        <xdr:cNvPr id="369" name="n_1mainValue【福祉施設】&#10;一人当たり面積">
          <a:extLst>
            <a:ext uri="{FF2B5EF4-FFF2-40B4-BE49-F238E27FC236}">
              <a16:creationId xmlns:a16="http://schemas.microsoft.com/office/drawing/2014/main" id="{37F91F1D-F3C2-475A-8CDD-F99EF68FE8FA}"/>
            </a:ext>
          </a:extLst>
        </xdr:cNvPr>
        <xdr:cNvSpPr txBox="1"/>
      </xdr:nvSpPr>
      <xdr:spPr>
        <a:xfrm>
          <a:off x="9391727" y="13657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124477</xdr:rowOff>
    </xdr:from>
    <xdr:ext cx="469744" cy="259045"/>
    <xdr:sp macro="" textlink="">
      <xdr:nvSpPr>
        <xdr:cNvPr id="370" name="n_2mainValue【福祉施設】&#10;一人当たり面積">
          <a:extLst>
            <a:ext uri="{FF2B5EF4-FFF2-40B4-BE49-F238E27FC236}">
              <a16:creationId xmlns:a16="http://schemas.microsoft.com/office/drawing/2014/main" id="{E7009E3B-8767-44F5-9236-6B3846B950BC}"/>
            </a:ext>
          </a:extLst>
        </xdr:cNvPr>
        <xdr:cNvSpPr txBox="1"/>
      </xdr:nvSpPr>
      <xdr:spPr>
        <a:xfrm>
          <a:off x="8515427" y="1366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139716</xdr:rowOff>
    </xdr:from>
    <xdr:ext cx="469744" cy="259045"/>
    <xdr:sp macro="" textlink="">
      <xdr:nvSpPr>
        <xdr:cNvPr id="371" name="n_3mainValue【福祉施設】&#10;一人当たり面積">
          <a:extLst>
            <a:ext uri="{FF2B5EF4-FFF2-40B4-BE49-F238E27FC236}">
              <a16:creationId xmlns:a16="http://schemas.microsoft.com/office/drawing/2014/main" id="{33911B84-C9FB-44CF-B37B-433381734D39}"/>
            </a:ext>
          </a:extLst>
        </xdr:cNvPr>
        <xdr:cNvSpPr txBox="1"/>
      </xdr:nvSpPr>
      <xdr:spPr>
        <a:xfrm>
          <a:off x="7626427" y="13684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154957</xdr:rowOff>
    </xdr:from>
    <xdr:ext cx="469744" cy="259045"/>
    <xdr:sp macro="" textlink="">
      <xdr:nvSpPr>
        <xdr:cNvPr id="372" name="n_4mainValue【福祉施設】&#10;一人当たり面積">
          <a:extLst>
            <a:ext uri="{FF2B5EF4-FFF2-40B4-BE49-F238E27FC236}">
              <a16:creationId xmlns:a16="http://schemas.microsoft.com/office/drawing/2014/main" id="{15A18530-17E4-4678-822A-8FB86CD47C9D}"/>
            </a:ext>
          </a:extLst>
        </xdr:cNvPr>
        <xdr:cNvSpPr txBox="1"/>
      </xdr:nvSpPr>
      <xdr:spPr>
        <a:xfrm>
          <a:off x="6737427" y="13699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255B5E60-F49F-4C73-9496-1393816088F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3310850B-358E-4726-9BC8-9D3E60DAF38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D55A6F36-85D2-4796-B3CE-83A79D8747C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CE496D93-FFAF-403F-A628-8A9BE6BD693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F5178088-1229-4D62-8892-5F70D7E534D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E529DF07-8C7D-4A70-90C6-AB1DA30874D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6963590A-2DD9-4575-849E-471E9D70D1F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56F95DF4-0D2C-4E66-86F6-84ED8DE6DC5F}"/>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1" name="テキスト ボックス 380">
          <a:extLst>
            <a:ext uri="{FF2B5EF4-FFF2-40B4-BE49-F238E27FC236}">
              <a16:creationId xmlns:a16="http://schemas.microsoft.com/office/drawing/2014/main" id="{C5DD6BA7-2659-40B3-9D48-CDBB59A6552C}"/>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2" name="直線コネクタ 381">
          <a:extLst>
            <a:ext uri="{FF2B5EF4-FFF2-40B4-BE49-F238E27FC236}">
              <a16:creationId xmlns:a16="http://schemas.microsoft.com/office/drawing/2014/main" id="{20B0F906-C6C2-43C9-A0F9-437B850C34A9}"/>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3" name="テキスト ボックス 382">
          <a:extLst>
            <a:ext uri="{FF2B5EF4-FFF2-40B4-BE49-F238E27FC236}">
              <a16:creationId xmlns:a16="http://schemas.microsoft.com/office/drawing/2014/main" id="{280AB6C2-7222-409B-AF28-F1846E25BA3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4" name="直線コネクタ 383">
          <a:extLst>
            <a:ext uri="{FF2B5EF4-FFF2-40B4-BE49-F238E27FC236}">
              <a16:creationId xmlns:a16="http://schemas.microsoft.com/office/drawing/2014/main" id="{A46AF9AE-3F19-47BD-91FE-A740C66D77E8}"/>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5" name="テキスト ボックス 384">
          <a:extLst>
            <a:ext uri="{FF2B5EF4-FFF2-40B4-BE49-F238E27FC236}">
              <a16:creationId xmlns:a16="http://schemas.microsoft.com/office/drawing/2014/main" id="{3809B9C8-2245-45F8-A216-B59D2642DF76}"/>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6" name="直線コネクタ 385">
          <a:extLst>
            <a:ext uri="{FF2B5EF4-FFF2-40B4-BE49-F238E27FC236}">
              <a16:creationId xmlns:a16="http://schemas.microsoft.com/office/drawing/2014/main" id="{627672BC-4770-4033-B7C9-1DB627D976E6}"/>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7" name="テキスト ボックス 386">
          <a:extLst>
            <a:ext uri="{FF2B5EF4-FFF2-40B4-BE49-F238E27FC236}">
              <a16:creationId xmlns:a16="http://schemas.microsoft.com/office/drawing/2014/main" id="{50498F92-E896-4B5E-95AA-D98BE18149C7}"/>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8" name="直線コネクタ 387">
          <a:extLst>
            <a:ext uri="{FF2B5EF4-FFF2-40B4-BE49-F238E27FC236}">
              <a16:creationId xmlns:a16="http://schemas.microsoft.com/office/drawing/2014/main" id="{B43DD820-3276-42CD-8D1E-14E4D1795028}"/>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89" name="テキスト ボックス 388">
          <a:extLst>
            <a:ext uri="{FF2B5EF4-FFF2-40B4-BE49-F238E27FC236}">
              <a16:creationId xmlns:a16="http://schemas.microsoft.com/office/drawing/2014/main" id="{39B140EA-9388-4016-8AF0-B6B1F4CA72EE}"/>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0" name="直線コネクタ 389">
          <a:extLst>
            <a:ext uri="{FF2B5EF4-FFF2-40B4-BE49-F238E27FC236}">
              <a16:creationId xmlns:a16="http://schemas.microsoft.com/office/drawing/2014/main" id="{3E27A7C1-07B8-4DC2-8067-6DFFC7A2DD19}"/>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1" name="テキスト ボックス 390">
          <a:extLst>
            <a:ext uri="{FF2B5EF4-FFF2-40B4-BE49-F238E27FC236}">
              <a16:creationId xmlns:a16="http://schemas.microsoft.com/office/drawing/2014/main" id="{F74DF74D-0FA5-4B02-8C1B-76A33F75ADF6}"/>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2" name="直線コネクタ 391">
          <a:extLst>
            <a:ext uri="{FF2B5EF4-FFF2-40B4-BE49-F238E27FC236}">
              <a16:creationId xmlns:a16="http://schemas.microsoft.com/office/drawing/2014/main" id="{1537EB80-F3A2-4ED0-9852-5D3C1C58F666}"/>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3" name="テキスト ボックス 392">
          <a:extLst>
            <a:ext uri="{FF2B5EF4-FFF2-40B4-BE49-F238E27FC236}">
              <a16:creationId xmlns:a16="http://schemas.microsoft.com/office/drawing/2014/main" id="{29A15651-6675-4A31-B3DA-EBC4106E0E82}"/>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4" name="直線コネクタ 393">
          <a:extLst>
            <a:ext uri="{FF2B5EF4-FFF2-40B4-BE49-F238E27FC236}">
              <a16:creationId xmlns:a16="http://schemas.microsoft.com/office/drawing/2014/main" id="{ADEF9B8D-D1C3-4E86-B4A2-953EFB5CAF8D}"/>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5" name="テキスト ボックス 394">
          <a:extLst>
            <a:ext uri="{FF2B5EF4-FFF2-40B4-BE49-F238E27FC236}">
              <a16:creationId xmlns:a16="http://schemas.microsoft.com/office/drawing/2014/main" id="{F333C1BE-4481-4AF9-ADA7-C46044EA094B}"/>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6" name="【市民会館】&#10;有形固定資産減価償却率グラフ枠">
          <a:extLst>
            <a:ext uri="{FF2B5EF4-FFF2-40B4-BE49-F238E27FC236}">
              <a16:creationId xmlns:a16="http://schemas.microsoft.com/office/drawing/2014/main" id="{95083960-0A56-4EA5-95FB-9C363C92A6F6}"/>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123825</xdr:rowOff>
    </xdr:from>
    <xdr:to>
      <xdr:col>24</xdr:col>
      <xdr:colOff>62865</xdr:colOff>
      <xdr:row>108</xdr:row>
      <xdr:rowOff>152400</xdr:rowOff>
    </xdr:to>
    <xdr:cxnSp macro="">
      <xdr:nvCxnSpPr>
        <xdr:cNvPr id="397" name="直線コネクタ 396">
          <a:extLst>
            <a:ext uri="{FF2B5EF4-FFF2-40B4-BE49-F238E27FC236}">
              <a16:creationId xmlns:a16="http://schemas.microsoft.com/office/drawing/2014/main" id="{E3E6B0D0-5D51-4EF0-A436-CD347A100528}"/>
            </a:ext>
          </a:extLst>
        </xdr:cNvPr>
        <xdr:cNvCxnSpPr/>
      </xdr:nvCxnSpPr>
      <xdr:spPr>
        <a:xfrm flipV="1">
          <a:off x="4634865" y="1709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8" name="【市民会館】&#10;有形固定資産減価償却率最小値テキスト">
          <a:extLst>
            <a:ext uri="{FF2B5EF4-FFF2-40B4-BE49-F238E27FC236}">
              <a16:creationId xmlns:a16="http://schemas.microsoft.com/office/drawing/2014/main" id="{8CFC919E-E808-4F90-9D71-85D34C6953E4}"/>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99" name="直線コネクタ 398">
          <a:extLst>
            <a:ext uri="{FF2B5EF4-FFF2-40B4-BE49-F238E27FC236}">
              <a16:creationId xmlns:a16="http://schemas.microsoft.com/office/drawing/2014/main" id="{43CF7F45-33F5-4A42-B9A0-9167BD1440BD}"/>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70502</xdr:rowOff>
    </xdr:from>
    <xdr:ext cx="405111" cy="259045"/>
    <xdr:sp macro="" textlink="">
      <xdr:nvSpPr>
        <xdr:cNvPr id="400" name="【市民会館】&#10;有形固定資産減価償却率最大値テキスト">
          <a:extLst>
            <a:ext uri="{FF2B5EF4-FFF2-40B4-BE49-F238E27FC236}">
              <a16:creationId xmlns:a16="http://schemas.microsoft.com/office/drawing/2014/main" id="{E9F2A2BA-6B7C-431D-BEFC-4E2FC6D60856}"/>
            </a:ext>
          </a:extLst>
        </xdr:cNvPr>
        <xdr:cNvSpPr txBox="1"/>
      </xdr:nvSpPr>
      <xdr:spPr>
        <a:xfrm>
          <a:off x="4673600" y="1687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123825</xdr:rowOff>
    </xdr:from>
    <xdr:to>
      <xdr:col>24</xdr:col>
      <xdr:colOff>152400</xdr:colOff>
      <xdr:row>99</xdr:row>
      <xdr:rowOff>123825</xdr:rowOff>
    </xdr:to>
    <xdr:cxnSp macro="">
      <xdr:nvCxnSpPr>
        <xdr:cNvPr id="401" name="直線コネクタ 400">
          <a:extLst>
            <a:ext uri="{FF2B5EF4-FFF2-40B4-BE49-F238E27FC236}">
              <a16:creationId xmlns:a16="http://schemas.microsoft.com/office/drawing/2014/main" id="{CE518D09-5F2A-4067-B88F-D31F475C3E19}"/>
            </a:ext>
          </a:extLst>
        </xdr:cNvPr>
        <xdr:cNvCxnSpPr/>
      </xdr:nvCxnSpPr>
      <xdr:spPr>
        <a:xfrm>
          <a:off x="4546600" y="1709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30497</xdr:rowOff>
    </xdr:from>
    <xdr:ext cx="405111" cy="259045"/>
    <xdr:sp macro="" textlink="">
      <xdr:nvSpPr>
        <xdr:cNvPr id="402" name="【市民会館】&#10;有形固定資産減価償却率平均値テキスト">
          <a:extLst>
            <a:ext uri="{FF2B5EF4-FFF2-40B4-BE49-F238E27FC236}">
              <a16:creationId xmlns:a16="http://schemas.microsoft.com/office/drawing/2014/main" id="{3836B1BB-C380-4647-8213-D56988660D37}"/>
            </a:ext>
          </a:extLst>
        </xdr:cNvPr>
        <xdr:cNvSpPr txBox="1"/>
      </xdr:nvSpPr>
      <xdr:spPr>
        <a:xfrm>
          <a:off x="4673600" y="176898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52070</xdr:rowOff>
    </xdr:from>
    <xdr:to>
      <xdr:col>24</xdr:col>
      <xdr:colOff>114300</xdr:colOff>
      <xdr:row>103</xdr:row>
      <xdr:rowOff>153670</xdr:rowOff>
    </xdr:to>
    <xdr:sp macro="" textlink="">
      <xdr:nvSpPr>
        <xdr:cNvPr id="403" name="フローチャート: 判断 402">
          <a:extLst>
            <a:ext uri="{FF2B5EF4-FFF2-40B4-BE49-F238E27FC236}">
              <a16:creationId xmlns:a16="http://schemas.microsoft.com/office/drawing/2014/main" id="{18E93300-B47D-4341-BAC7-77CB692240D2}"/>
            </a:ext>
          </a:extLst>
        </xdr:cNvPr>
        <xdr:cNvSpPr/>
      </xdr:nvSpPr>
      <xdr:spPr>
        <a:xfrm>
          <a:off x="45847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15875</xdr:rowOff>
    </xdr:from>
    <xdr:to>
      <xdr:col>20</xdr:col>
      <xdr:colOff>38100</xdr:colOff>
      <xdr:row>103</xdr:row>
      <xdr:rowOff>117475</xdr:rowOff>
    </xdr:to>
    <xdr:sp macro="" textlink="">
      <xdr:nvSpPr>
        <xdr:cNvPr id="404" name="フローチャート: 判断 403">
          <a:extLst>
            <a:ext uri="{FF2B5EF4-FFF2-40B4-BE49-F238E27FC236}">
              <a16:creationId xmlns:a16="http://schemas.microsoft.com/office/drawing/2014/main" id="{EC53C009-532D-4528-99B7-B308DD32BBF2}"/>
            </a:ext>
          </a:extLst>
        </xdr:cNvPr>
        <xdr:cNvSpPr/>
      </xdr:nvSpPr>
      <xdr:spPr>
        <a:xfrm>
          <a:off x="3746500" y="1767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4445</xdr:rowOff>
    </xdr:from>
    <xdr:to>
      <xdr:col>15</xdr:col>
      <xdr:colOff>101600</xdr:colOff>
      <xdr:row>103</xdr:row>
      <xdr:rowOff>106045</xdr:rowOff>
    </xdr:to>
    <xdr:sp macro="" textlink="">
      <xdr:nvSpPr>
        <xdr:cNvPr id="405" name="フローチャート: 判断 404">
          <a:extLst>
            <a:ext uri="{FF2B5EF4-FFF2-40B4-BE49-F238E27FC236}">
              <a16:creationId xmlns:a16="http://schemas.microsoft.com/office/drawing/2014/main" id="{1827CF35-BB47-487E-8537-67B26A818BFC}"/>
            </a:ext>
          </a:extLst>
        </xdr:cNvPr>
        <xdr:cNvSpPr/>
      </xdr:nvSpPr>
      <xdr:spPr>
        <a:xfrm>
          <a:off x="2857500" y="1766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145414</xdr:rowOff>
    </xdr:from>
    <xdr:to>
      <xdr:col>10</xdr:col>
      <xdr:colOff>165100</xdr:colOff>
      <xdr:row>103</xdr:row>
      <xdr:rowOff>75564</xdr:rowOff>
    </xdr:to>
    <xdr:sp macro="" textlink="">
      <xdr:nvSpPr>
        <xdr:cNvPr id="406" name="フローチャート: 判断 405">
          <a:extLst>
            <a:ext uri="{FF2B5EF4-FFF2-40B4-BE49-F238E27FC236}">
              <a16:creationId xmlns:a16="http://schemas.microsoft.com/office/drawing/2014/main" id="{E5E04F84-EC1A-4764-B774-597D4890CF33}"/>
            </a:ext>
          </a:extLst>
        </xdr:cNvPr>
        <xdr:cNvSpPr/>
      </xdr:nvSpPr>
      <xdr:spPr>
        <a:xfrm>
          <a:off x="1968500" y="1763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48261</xdr:rowOff>
    </xdr:from>
    <xdr:to>
      <xdr:col>6</xdr:col>
      <xdr:colOff>38100</xdr:colOff>
      <xdr:row>103</xdr:row>
      <xdr:rowOff>149861</xdr:rowOff>
    </xdr:to>
    <xdr:sp macro="" textlink="">
      <xdr:nvSpPr>
        <xdr:cNvPr id="407" name="フローチャート: 判断 406">
          <a:extLst>
            <a:ext uri="{FF2B5EF4-FFF2-40B4-BE49-F238E27FC236}">
              <a16:creationId xmlns:a16="http://schemas.microsoft.com/office/drawing/2014/main" id="{A69BB5BC-7153-478F-BC85-F39946EB940C}"/>
            </a:ext>
          </a:extLst>
        </xdr:cNvPr>
        <xdr:cNvSpPr/>
      </xdr:nvSpPr>
      <xdr:spPr>
        <a:xfrm>
          <a:off x="1079500" y="1770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960D8D71-F4B0-44D9-9A10-E1F479CE44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DA79C031-F9EB-4112-AA49-3945DA132D1B}"/>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CF0D04D0-FD3A-483A-8475-67F5C6158B6E}"/>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FA552CC6-34BA-4927-A01F-9B293857CCCD}"/>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886CF74C-47CE-425E-B166-BC1668598F61}"/>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46355</xdr:rowOff>
    </xdr:from>
    <xdr:to>
      <xdr:col>24</xdr:col>
      <xdr:colOff>114300</xdr:colOff>
      <xdr:row>101</xdr:row>
      <xdr:rowOff>147955</xdr:rowOff>
    </xdr:to>
    <xdr:sp macro="" textlink="">
      <xdr:nvSpPr>
        <xdr:cNvPr id="413" name="楕円 412">
          <a:extLst>
            <a:ext uri="{FF2B5EF4-FFF2-40B4-BE49-F238E27FC236}">
              <a16:creationId xmlns:a16="http://schemas.microsoft.com/office/drawing/2014/main" id="{B0A4F086-5B51-489E-AB7F-AF02F92656FC}"/>
            </a:ext>
          </a:extLst>
        </xdr:cNvPr>
        <xdr:cNvSpPr/>
      </xdr:nvSpPr>
      <xdr:spPr>
        <a:xfrm>
          <a:off x="4584700" y="17362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69232</xdr:rowOff>
    </xdr:from>
    <xdr:ext cx="405111" cy="259045"/>
    <xdr:sp macro="" textlink="">
      <xdr:nvSpPr>
        <xdr:cNvPr id="414" name="【市民会館】&#10;有形固定資産減価償却率該当値テキスト">
          <a:extLst>
            <a:ext uri="{FF2B5EF4-FFF2-40B4-BE49-F238E27FC236}">
              <a16:creationId xmlns:a16="http://schemas.microsoft.com/office/drawing/2014/main" id="{F4C90425-8E19-4D63-820E-822928DDFF5D}"/>
            </a:ext>
          </a:extLst>
        </xdr:cNvPr>
        <xdr:cNvSpPr txBox="1"/>
      </xdr:nvSpPr>
      <xdr:spPr>
        <a:xfrm>
          <a:off x="4673600" y="1721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19686</xdr:rowOff>
    </xdr:from>
    <xdr:to>
      <xdr:col>20</xdr:col>
      <xdr:colOff>38100</xdr:colOff>
      <xdr:row>101</xdr:row>
      <xdr:rowOff>121286</xdr:rowOff>
    </xdr:to>
    <xdr:sp macro="" textlink="">
      <xdr:nvSpPr>
        <xdr:cNvPr id="415" name="楕円 414">
          <a:extLst>
            <a:ext uri="{FF2B5EF4-FFF2-40B4-BE49-F238E27FC236}">
              <a16:creationId xmlns:a16="http://schemas.microsoft.com/office/drawing/2014/main" id="{D30A5C4D-1C45-41A4-BB1D-5C2FD3B2DAAA}"/>
            </a:ext>
          </a:extLst>
        </xdr:cNvPr>
        <xdr:cNvSpPr/>
      </xdr:nvSpPr>
      <xdr:spPr>
        <a:xfrm>
          <a:off x="3746500" y="17336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70486</xdr:rowOff>
    </xdr:from>
    <xdr:to>
      <xdr:col>24</xdr:col>
      <xdr:colOff>63500</xdr:colOff>
      <xdr:row>101</xdr:row>
      <xdr:rowOff>97155</xdr:rowOff>
    </xdr:to>
    <xdr:cxnSp macro="">
      <xdr:nvCxnSpPr>
        <xdr:cNvPr id="416" name="直線コネクタ 415">
          <a:extLst>
            <a:ext uri="{FF2B5EF4-FFF2-40B4-BE49-F238E27FC236}">
              <a16:creationId xmlns:a16="http://schemas.microsoft.com/office/drawing/2014/main" id="{866FA4B1-37A8-4BD3-BDE0-5CA64897C7C8}"/>
            </a:ext>
          </a:extLst>
        </xdr:cNvPr>
        <xdr:cNvCxnSpPr/>
      </xdr:nvCxnSpPr>
      <xdr:spPr>
        <a:xfrm>
          <a:off x="3797300" y="17386936"/>
          <a:ext cx="8382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133986</xdr:rowOff>
    </xdr:from>
    <xdr:to>
      <xdr:col>15</xdr:col>
      <xdr:colOff>101600</xdr:colOff>
      <xdr:row>101</xdr:row>
      <xdr:rowOff>64136</xdr:rowOff>
    </xdr:to>
    <xdr:sp macro="" textlink="">
      <xdr:nvSpPr>
        <xdr:cNvPr id="417" name="楕円 416">
          <a:extLst>
            <a:ext uri="{FF2B5EF4-FFF2-40B4-BE49-F238E27FC236}">
              <a16:creationId xmlns:a16="http://schemas.microsoft.com/office/drawing/2014/main" id="{1321C04B-D29C-4BAC-89A1-39080447667E}"/>
            </a:ext>
          </a:extLst>
        </xdr:cNvPr>
        <xdr:cNvSpPr/>
      </xdr:nvSpPr>
      <xdr:spPr>
        <a:xfrm>
          <a:off x="2857500" y="17278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13336</xdr:rowOff>
    </xdr:from>
    <xdr:to>
      <xdr:col>19</xdr:col>
      <xdr:colOff>177800</xdr:colOff>
      <xdr:row>101</xdr:row>
      <xdr:rowOff>70486</xdr:rowOff>
    </xdr:to>
    <xdr:cxnSp macro="">
      <xdr:nvCxnSpPr>
        <xdr:cNvPr id="418" name="直線コネクタ 417">
          <a:extLst>
            <a:ext uri="{FF2B5EF4-FFF2-40B4-BE49-F238E27FC236}">
              <a16:creationId xmlns:a16="http://schemas.microsoft.com/office/drawing/2014/main" id="{6B97CCDE-ECDA-4D10-8055-82EE6C5D2F54}"/>
            </a:ext>
          </a:extLst>
        </xdr:cNvPr>
        <xdr:cNvCxnSpPr/>
      </xdr:nvCxnSpPr>
      <xdr:spPr>
        <a:xfrm>
          <a:off x="2908300" y="17329786"/>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84455</xdr:rowOff>
    </xdr:from>
    <xdr:to>
      <xdr:col>10</xdr:col>
      <xdr:colOff>165100</xdr:colOff>
      <xdr:row>101</xdr:row>
      <xdr:rowOff>14605</xdr:rowOff>
    </xdr:to>
    <xdr:sp macro="" textlink="">
      <xdr:nvSpPr>
        <xdr:cNvPr id="419" name="楕円 418">
          <a:extLst>
            <a:ext uri="{FF2B5EF4-FFF2-40B4-BE49-F238E27FC236}">
              <a16:creationId xmlns:a16="http://schemas.microsoft.com/office/drawing/2014/main" id="{E09E1AA1-FC04-4524-A6E6-990F807F1EC8}"/>
            </a:ext>
          </a:extLst>
        </xdr:cNvPr>
        <xdr:cNvSpPr/>
      </xdr:nvSpPr>
      <xdr:spPr>
        <a:xfrm>
          <a:off x="1968500" y="1722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135255</xdr:rowOff>
    </xdr:from>
    <xdr:to>
      <xdr:col>15</xdr:col>
      <xdr:colOff>50800</xdr:colOff>
      <xdr:row>101</xdr:row>
      <xdr:rowOff>13336</xdr:rowOff>
    </xdr:to>
    <xdr:cxnSp macro="">
      <xdr:nvCxnSpPr>
        <xdr:cNvPr id="420" name="直線コネクタ 419">
          <a:extLst>
            <a:ext uri="{FF2B5EF4-FFF2-40B4-BE49-F238E27FC236}">
              <a16:creationId xmlns:a16="http://schemas.microsoft.com/office/drawing/2014/main" id="{774D4C5E-68D6-4F39-B4FE-1B7EBA962976}"/>
            </a:ext>
          </a:extLst>
        </xdr:cNvPr>
        <xdr:cNvCxnSpPr/>
      </xdr:nvCxnSpPr>
      <xdr:spPr>
        <a:xfrm>
          <a:off x="2019300" y="17280255"/>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27305</xdr:rowOff>
    </xdr:from>
    <xdr:to>
      <xdr:col>6</xdr:col>
      <xdr:colOff>38100</xdr:colOff>
      <xdr:row>100</xdr:row>
      <xdr:rowOff>128905</xdr:rowOff>
    </xdr:to>
    <xdr:sp macro="" textlink="">
      <xdr:nvSpPr>
        <xdr:cNvPr id="421" name="楕円 420">
          <a:extLst>
            <a:ext uri="{FF2B5EF4-FFF2-40B4-BE49-F238E27FC236}">
              <a16:creationId xmlns:a16="http://schemas.microsoft.com/office/drawing/2014/main" id="{C0262026-E4B8-4E71-AB0A-5E39991BCE0E}"/>
            </a:ext>
          </a:extLst>
        </xdr:cNvPr>
        <xdr:cNvSpPr/>
      </xdr:nvSpPr>
      <xdr:spPr>
        <a:xfrm>
          <a:off x="1079500" y="1717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78105</xdr:rowOff>
    </xdr:from>
    <xdr:to>
      <xdr:col>10</xdr:col>
      <xdr:colOff>114300</xdr:colOff>
      <xdr:row>100</xdr:row>
      <xdr:rowOff>135255</xdr:rowOff>
    </xdr:to>
    <xdr:cxnSp macro="">
      <xdr:nvCxnSpPr>
        <xdr:cNvPr id="422" name="直線コネクタ 421">
          <a:extLst>
            <a:ext uri="{FF2B5EF4-FFF2-40B4-BE49-F238E27FC236}">
              <a16:creationId xmlns:a16="http://schemas.microsoft.com/office/drawing/2014/main" id="{98C3D83E-93D3-4CE1-961F-1CD744BF1719}"/>
            </a:ext>
          </a:extLst>
        </xdr:cNvPr>
        <xdr:cNvCxnSpPr/>
      </xdr:nvCxnSpPr>
      <xdr:spPr>
        <a:xfrm>
          <a:off x="1130300" y="1722310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108602</xdr:rowOff>
    </xdr:from>
    <xdr:ext cx="405111" cy="259045"/>
    <xdr:sp macro="" textlink="">
      <xdr:nvSpPr>
        <xdr:cNvPr id="423" name="n_1aveValue【市民会館】&#10;有形固定資産減価償却率">
          <a:extLst>
            <a:ext uri="{FF2B5EF4-FFF2-40B4-BE49-F238E27FC236}">
              <a16:creationId xmlns:a16="http://schemas.microsoft.com/office/drawing/2014/main" id="{94A0AF3B-0B86-4A89-ABEB-BC2DAC683F4C}"/>
            </a:ext>
          </a:extLst>
        </xdr:cNvPr>
        <xdr:cNvSpPr txBox="1"/>
      </xdr:nvSpPr>
      <xdr:spPr>
        <a:xfrm>
          <a:off x="3582044" y="17767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97172</xdr:rowOff>
    </xdr:from>
    <xdr:ext cx="405111" cy="259045"/>
    <xdr:sp macro="" textlink="">
      <xdr:nvSpPr>
        <xdr:cNvPr id="424" name="n_2aveValue【市民会館】&#10;有形固定資産減価償却率">
          <a:extLst>
            <a:ext uri="{FF2B5EF4-FFF2-40B4-BE49-F238E27FC236}">
              <a16:creationId xmlns:a16="http://schemas.microsoft.com/office/drawing/2014/main" id="{DD3F8963-E04C-4DEA-888F-1E2E4DFCEB88}"/>
            </a:ext>
          </a:extLst>
        </xdr:cNvPr>
        <xdr:cNvSpPr txBox="1"/>
      </xdr:nvSpPr>
      <xdr:spPr>
        <a:xfrm>
          <a:off x="2705744" y="1775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66691</xdr:rowOff>
    </xdr:from>
    <xdr:ext cx="405111" cy="259045"/>
    <xdr:sp macro="" textlink="">
      <xdr:nvSpPr>
        <xdr:cNvPr id="425" name="n_3aveValue【市民会館】&#10;有形固定資産減価償却率">
          <a:extLst>
            <a:ext uri="{FF2B5EF4-FFF2-40B4-BE49-F238E27FC236}">
              <a16:creationId xmlns:a16="http://schemas.microsoft.com/office/drawing/2014/main" id="{A4C2AAE5-98D6-4EAD-BD2A-40E5A59EF444}"/>
            </a:ext>
          </a:extLst>
        </xdr:cNvPr>
        <xdr:cNvSpPr txBox="1"/>
      </xdr:nvSpPr>
      <xdr:spPr>
        <a:xfrm>
          <a:off x="1816744" y="17726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140988</xdr:rowOff>
    </xdr:from>
    <xdr:ext cx="405111" cy="259045"/>
    <xdr:sp macro="" textlink="">
      <xdr:nvSpPr>
        <xdr:cNvPr id="426" name="n_4aveValue【市民会館】&#10;有形固定資産減価償却率">
          <a:extLst>
            <a:ext uri="{FF2B5EF4-FFF2-40B4-BE49-F238E27FC236}">
              <a16:creationId xmlns:a16="http://schemas.microsoft.com/office/drawing/2014/main" id="{8DBDD608-C98F-4775-8C90-E6D6FAF13631}"/>
            </a:ext>
          </a:extLst>
        </xdr:cNvPr>
        <xdr:cNvSpPr txBox="1"/>
      </xdr:nvSpPr>
      <xdr:spPr>
        <a:xfrm>
          <a:off x="927744" y="17800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137813</xdr:rowOff>
    </xdr:from>
    <xdr:ext cx="405111" cy="259045"/>
    <xdr:sp macro="" textlink="">
      <xdr:nvSpPr>
        <xdr:cNvPr id="427" name="n_1mainValue【市民会館】&#10;有形固定資産減価償却率">
          <a:extLst>
            <a:ext uri="{FF2B5EF4-FFF2-40B4-BE49-F238E27FC236}">
              <a16:creationId xmlns:a16="http://schemas.microsoft.com/office/drawing/2014/main" id="{30DECA89-732E-4302-A32E-4ADFE2B93906}"/>
            </a:ext>
          </a:extLst>
        </xdr:cNvPr>
        <xdr:cNvSpPr txBox="1"/>
      </xdr:nvSpPr>
      <xdr:spPr>
        <a:xfrm>
          <a:off x="3582044" y="17111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80663</xdr:rowOff>
    </xdr:from>
    <xdr:ext cx="405111" cy="259045"/>
    <xdr:sp macro="" textlink="">
      <xdr:nvSpPr>
        <xdr:cNvPr id="428" name="n_2mainValue【市民会館】&#10;有形固定資産減価償却率">
          <a:extLst>
            <a:ext uri="{FF2B5EF4-FFF2-40B4-BE49-F238E27FC236}">
              <a16:creationId xmlns:a16="http://schemas.microsoft.com/office/drawing/2014/main" id="{F59EAC3F-362F-417E-B04B-054B79CAFC00}"/>
            </a:ext>
          </a:extLst>
        </xdr:cNvPr>
        <xdr:cNvSpPr txBox="1"/>
      </xdr:nvSpPr>
      <xdr:spPr>
        <a:xfrm>
          <a:off x="2705744" y="17054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31132</xdr:rowOff>
    </xdr:from>
    <xdr:ext cx="405111" cy="259045"/>
    <xdr:sp macro="" textlink="">
      <xdr:nvSpPr>
        <xdr:cNvPr id="429" name="n_3mainValue【市民会館】&#10;有形固定資産減価償却率">
          <a:extLst>
            <a:ext uri="{FF2B5EF4-FFF2-40B4-BE49-F238E27FC236}">
              <a16:creationId xmlns:a16="http://schemas.microsoft.com/office/drawing/2014/main" id="{6975D201-7585-4610-AA1E-4817673364DC}"/>
            </a:ext>
          </a:extLst>
        </xdr:cNvPr>
        <xdr:cNvSpPr txBox="1"/>
      </xdr:nvSpPr>
      <xdr:spPr>
        <a:xfrm>
          <a:off x="1816744" y="1700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98</xdr:row>
      <xdr:rowOff>145432</xdr:rowOff>
    </xdr:from>
    <xdr:ext cx="405111" cy="259045"/>
    <xdr:sp macro="" textlink="">
      <xdr:nvSpPr>
        <xdr:cNvPr id="430" name="n_4mainValue【市民会館】&#10;有形固定資産減価償却率">
          <a:extLst>
            <a:ext uri="{FF2B5EF4-FFF2-40B4-BE49-F238E27FC236}">
              <a16:creationId xmlns:a16="http://schemas.microsoft.com/office/drawing/2014/main" id="{F58950DB-B41D-4396-842C-AD020C38CFB2}"/>
            </a:ext>
          </a:extLst>
        </xdr:cNvPr>
        <xdr:cNvSpPr txBox="1"/>
      </xdr:nvSpPr>
      <xdr:spPr>
        <a:xfrm>
          <a:off x="927744" y="1694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1" name="正方形/長方形 430">
          <a:extLst>
            <a:ext uri="{FF2B5EF4-FFF2-40B4-BE49-F238E27FC236}">
              <a16:creationId xmlns:a16="http://schemas.microsoft.com/office/drawing/2014/main" id="{FE9685FE-3731-4DC3-854E-AC8AB6FB6B4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2" name="正方形/長方形 431">
          <a:extLst>
            <a:ext uri="{FF2B5EF4-FFF2-40B4-BE49-F238E27FC236}">
              <a16:creationId xmlns:a16="http://schemas.microsoft.com/office/drawing/2014/main" id="{B4ED5370-7D00-485A-AE64-8E9BF48AEB1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3" name="正方形/長方形 432">
          <a:extLst>
            <a:ext uri="{FF2B5EF4-FFF2-40B4-BE49-F238E27FC236}">
              <a16:creationId xmlns:a16="http://schemas.microsoft.com/office/drawing/2014/main" id="{1BA7160A-C419-442B-AB3B-61EC4069592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4" name="正方形/長方形 433">
          <a:extLst>
            <a:ext uri="{FF2B5EF4-FFF2-40B4-BE49-F238E27FC236}">
              <a16:creationId xmlns:a16="http://schemas.microsoft.com/office/drawing/2014/main" id="{0F11A3F2-EAE1-48D4-9A83-6381708AB8C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5" name="正方形/長方形 434">
          <a:extLst>
            <a:ext uri="{FF2B5EF4-FFF2-40B4-BE49-F238E27FC236}">
              <a16:creationId xmlns:a16="http://schemas.microsoft.com/office/drawing/2014/main" id="{F94CA962-45AD-4FB9-80BB-FCFA7A12733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6" name="正方形/長方形 435">
          <a:extLst>
            <a:ext uri="{FF2B5EF4-FFF2-40B4-BE49-F238E27FC236}">
              <a16:creationId xmlns:a16="http://schemas.microsoft.com/office/drawing/2014/main" id="{19899C8D-9AE2-482C-9658-4B9D14F526E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7" name="正方形/長方形 436">
          <a:extLst>
            <a:ext uri="{FF2B5EF4-FFF2-40B4-BE49-F238E27FC236}">
              <a16:creationId xmlns:a16="http://schemas.microsoft.com/office/drawing/2014/main" id="{858CD653-A5E5-4411-9ACB-882CD80AA5C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8" name="正方形/長方形 437">
          <a:extLst>
            <a:ext uri="{FF2B5EF4-FFF2-40B4-BE49-F238E27FC236}">
              <a16:creationId xmlns:a16="http://schemas.microsoft.com/office/drawing/2014/main" id="{BCAC3455-2313-485C-89D1-F3833EE85928}"/>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9" name="テキスト ボックス 438">
          <a:extLst>
            <a:ext uri="{FF2B5EF4-FFF2-40B4-BE49-F238E27FC236}">
              <a16:creationId xmlns:a16="http://schemas.microsoft.com/office/drawing/2014/main" id="{0A6C1E55-4189-4DB2-8FAA-7F0B08D558EF}"/>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0" name="直線コネクタ 439">
          <a:extLst>
            <a:ext uri="{FF2B5EF4-FFF2-40B4-BE49-F238E27FC236}">
              <a16:creationId xmlns:a16="http://schemas.microsoft.com/office/drawing/2014/main" id="{CF6D904C-E5D1-4B2D-A3DD-0BB6CB6BCD5B}"/>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1" name="直線コネクタ 440">
          <a:extLst>
            <a:ext uri="{FF2B5EF4-FFF2-40B4-BE49-F238E27FC236}">
              <a16:creationId xmlns:a16="http://schemas.microsoft.com/office/drawing/2014/main" id="{D5B909DE-6C93-4420-BA2A-7341A816B784}"/>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2" name="テキスト ボックス 441">
          <a:extLst>
            <a:ext uri="{FF2B5EF4-FFF2-40B4-BE49-F238E27FC236}">
              <a16:creationId xmlns:a16="http://schemas.microsoft.com/office/drawing/2014/main" id="{989305EA-3DEE-4B25-8C02-5DC10AEF123B}"/>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3" name="直線コネクタ 442">
          <a:extLst>
            <a:ext uri="{FF2B5EF4-FFF2-40B4-BE49-F238E27FC236}">
              <a16:creationId xmlns:a16="http://schemas.microsoft.com/office/drawing/2014/main" id="{48EF34AE-E9E1-42A0-8BA7-ECCAA2CFA8E8}"/>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4" name="テキスト ボックス 443">
          <a:extLst>
            <a:ext uri="{FF2B5EF4-FFF2-40B4-BE49-F238E27FC236}">
              <a16:creationId xmlns:a16="http://schemas.microsoft.com/office/drawing/2014/main" id="{1A75A983-46BB-43FA-9ED8-C8FB886B599A}"/>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5" name="直線コネクタ 444">
          <a:extLst>
            <a:ext uri="{FF2B5EF4-FFF2-40B4-BE49-F238E27FC236}">
              <a16:creationId xmlns:a16="http://schemas.microsoft.com/office/drawing/2014/main" id="{88A5EACF-77C1-4761-8047-805DA7F6CC21}"/>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6" name="テキスト ボックス 445">
          <a:extLst>
            <a:ext uri="{FF2B5EF4-FFF2-40B4-BE49-F238E27FC236}">
              <a16:creationId xmlns:a16="http://schemas.microsoft.com/office/drawing/2014/main" id="{508782C1-E11D-4BE5-B1EE-4324D22BA62D}"/>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7" name="直線コネクタ 446">
          <a:extLst>
            <a:ext uri="{FF2B5EF4-FFF2-40B4-BE49-F238E27FC236}">
              <a16:creationId xmlns:a16="http://schemas.microsoft.com/office/drawing/2014/main" id="{8023883E-3075-4479-8848-789C6075E4D7}"/>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8" name="テキスト ボックス 447">
          <a:extLst>
            <a:ext uri="{FF2B5EF4-FFF2-40B4-BE49-F238E27FC236}">
              <a16:creationId xmlns:a16="http://schemas.microsoft.com/office/drawing/2014/main" id="{3A3BA2CE-8D0A-402B-9F07-5EC633723016}"/>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9" name="直線コネクタ 448">
          <a:extLst>
            <a:ext uri="{FF2B5EF4-FFF2-40B4-BE49-F238E27FC236}">
              <a16:creationId xmlns:a16="http://schemas.microsoft.com/office/drawing/2014/main" id="{A55C34F0-6414-4AEB-BF81-0D00E26A78B5}"/>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0" name="テキスト ボックス 449">
          <a:extLst>
            <a:ext uri="{FF2B5EF4-FFF2-40B4-BE49-F238E27FC236}">
              <a16:creationId xmlns:a16="http://schemas.microsoft.com/office/drawing/2014/main" id="{FC7D955E-2865-4920-98EA-F64E6BCF973D}"/>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1" name="直線コネクタ 450">
          <a:extLst>
            <a:ext uri="{FF2B5EF4-FFF2-40B4-BE49-F238E27FC236}">
              <a16:creationId xmlns:a16="http://schemas.microsoft.com/office/drawing/2014/main" id="{BB3ED401-AE61-4685-9033-F8FD7D6B242B}"/>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2" name="テキスト ボックス 451">
          <a:extLst>
            <a:ext uri="{FF2B5EF4-FFF2-40B4-BE49-F238E27FC236}">
              <a16:creationId xmlns:a16="http://schemas.microsoft.com/office/drawing/2014/main" id="{674E11B2-B834-4EC5-A80F-E7E47A71433A}"/>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3" name="【市民会館】&#10;一人当たり面積グラフ枠">
          <a:extLst>
            <a:ext uri="{FF2B5EF4-FFF2-40B4-BE49-F238E27FC236}">
              <a16:creationId xmlns:a16="http://schemas.microsoft.com/office/drawing/2014/main" id="{4A6D6A47-1F3A-4799-947E-81F26531FC2F}"/>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68580</xdr:rowOff>
    </xdr:from>
    <xdr:to>
      <xdr:col>54</xdr:col>
      <xdr:colOff>189865</xdr:colOff>
      <xdr:row>108</xdr:row>
      <xdr:rowOff>118111</xdr:rowOff>
    </xdr:to>
    <xdr:cxnSp macro="">
      <xdr:nvCxnSpPr>
        <xdr:cNvPr id="454" name="直線コネクタ 453">
          <a:extLst>
            <a:ext uri="{FF2B5EF4-FFF2-40B4-BE49-F238E27FC236}">
              <a16:creationId xmlns:a16="http://schemas.microsoft.com/office/drawing/2014/main" id="{33C8D194-E2B0-479A-B344-DA7F2EBFAC60}"/>
            </a:ext>
          </a:extLst>
        </xdr:cNvPr>
        <xdr:cNvCxnSpPr/>
      </xdr:nvCxnSpPr>
      <xdr:spPr>
        <a:xfrm flipV="1">
          <a:off x="10476865" y="17042130"/>
          <a:ext cx="0" cy="1592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121938</xdr:rowOff>
    </xdr:from>
    <xdr:ext cx="469744" cy="259045"/>
    <xdr:sp macro="" textlink="">
      <xdr:nvSpPr>
        <xdr:cNvPr id="455" name="【市民会館】&#10;一人当たり面積最小値テキスト">
          <a:extLst>
            <a:ext uri="{FF2B5EF4-FFF2-40B4-BE49-F238E27FC236}">
              <a16:creationId xmlns:a16="http://schemas.microsoft.com/office/drawing/2014/main" id="{C19A4F0B-7AE3-4836-A821-B44208DFF129}"/>
            </a:ext>
          </a:extLst>
        </xdr:cNvPr>
        <xdr:cNvSpPr txBox="1"/>
      </xdr:nvSpPr>
      <xdr:spPr>
        <a:xfrm>
          <a:off x="10515600" y="1863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118111</xdr:rowOff>
    </xdr:from>
    <xdr:to>
      <xdr:col>55</xdr:col>
      <xdr:colOff>88900</xdr:colOff>
      <xdr:row>108</xdr:row>
      <xdr:rowOff>118111</xdr:rowOff>
    </xdr:to>
    <xdr:cxnSp macro="">
      <xdr:nvCxnSpPr>
        <xdr:cNvPr id="456" name="直線コネクタ 455">
          <a:extLst>
            <a:ext uri="{FF2B5EF4-FFF2-40B4-BE49-F238E27FC236}">
              <a16:creationId xmlns:a16="http://schemas.microsoft.com/office/drawing/2014/main" id="{1C35EF99-5C90-47C9-A269-D837405E812F}"/>
            </a:ext>
          </a:extLst>
        </xdr:cNvPr>
        <xdr:cNvCxnSpPr/>
      </xdr:nvCxnSpPr>
      <xdr:spPr>
        <a:xfrm>
          <a:off x="10388600" y="18634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15257</xdr:rowOff>
    </xdr:from>
    <xdr:ext cx="469744" cy="259045"/>
    <xdr:sp macro="" textlink="">
      <xdr:nvSpPr>
        <xdr:cNvPr id="457" name="【市民会館】&#10;一人当たり面積最大値テキスト">
          <a:extLst>
            <a:ext uri="{FF2B5EF4-FFF2-40B4-BE49-F238E27FC236}">
              <a16:creationId xmlns:a16="http://schemas.microsoft.com/office/drawing/2014/main" id="{B95D7FC4-2EF5-49EB-908F-276A0192AF07}"/>
            </a:ext>
          </a:extLst>
        </xdr:cNvPr>
        <xdr:cNvSpPr txBox="1"/>
      </xdr:nvSpPr>
      <xdr:spPr>
        <a:xfrm>
          <a:off x="10515600" y="16817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68580</xdr:rowOff>
    </xdr:from>
    <xdr:to>
      <xdr:col>55</xdr:col>
      <xdr:colOff>88900</xdr:colOff>
      <xdr:row>99</xdr:row>
      <xdr:rowOff>68580</xdr:rowOff>
    </xdr:to>
    <xdr:cxnSp macro="">
      <xdr:nvCxnSpPr>
        <xdr:cNvPr id="458" name="直線コネクタ 457">
          <a:extLst>
            <a:ext uri="{FF2B5EF4-FFF2-40B4-BE49-F238E27FC236}">
              <a16:creationId xmlns:a16="http://schemas.microsoft.com/office/drawing/2014/main" id="{58FC2F1F-229B-4B40-8673-59EE0AD47315}"/>
            </a:ext>
          </a:extLst>
        </xdr:cNvPr>
        <xdr:cNvCxnSpPr/>
      </xdr:nvCxnSpPr>
      <xdr:spPr>
        <a:xfrm>
          <a:off x="10388600" y="1704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118127</xdr:rowOff>
    </xdr:from>
    <xdr:ext cx="469744" cy="259045"/>
    <xdr:sp macro="" textlink="">
      <xdr:nvSpPr>
        <xdr:cNvPr id="459" name="【市民会館】&#10;一人当たり面積平均値テキスト">
          <a:extLst>
            <a:ext uri="{FF2B5EF4-FFF2-40B4-BE49-F238E27FC236}">
              <a16:creationId xmlns:a16="http://schemas.microsoft.com/office/drawing/2014/main" id="{D4F601F2-4708-4182-AF51-7E1DC76C91BB}"/>
            </a:ext>
          </a:extLst>
        </xdr:cNvPr>
        <xdr:cNvSpPr txBox="1"/>
      </xdr:nvSpPr>
      <xdr:spPr>
        <a:xfrm>
          <a:off x="10515600" y="18120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139700</xdr:rowOff>
    </xdr:from>
    <xdr:to>
      <xdr:col>55</xdr:col>
      <xdr:colOff>50800</xdr:colOff>
      <xdr:row>106</xdr:row>
      <xdr:rowOff>69850</xdr:rowOff>
    </xdr:to>
    <xdr:sp macro="" textlink="">
      <xdr:nvSpPr>
        <xdr:cNvPr id="460" name="フローチャート: 判断 459">
          <a:extLst>
            <a:ext uri="{FF2B5EF4-FFF2-40B4-BE49-F238E27FC236}">
              <a16:creationId xmlns:a16="http://schemas.microsoft.com/office/drawing/2014/main" id="{3728BE57-76B3-4660-AE62-741A94F05F5C}"/>
            </a:ext>
          </a:extLst>
        </xdr:cNvPr>
        <xdr:cNvSpPr/>
      </xdr:nvSpPr>
      <xdr:spPr>
        <a:xfrm>
          <a:off x="10426700" y="1814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139700</xdr:rowOff>
    </xdr:from>
    <xdr:to>
      <xdr:col>50</xdr:col>
      <xdr:colOff>165100</xdr:colOff>
      <xdr:row>106</xdr:row>
      <xdr:rowOff>69850</xdr:rowOff>
    </xdr:to>
    <xdr:sp macro="" textlink="">
      <xdr:nvSpPr>
        <xdr:cNvPr id="461" name="フローチャート: 判断 460">
          <a:extLst>
            <a:ext uri="{FF2B5EF4-FFF2-40B4-BE49-F238E27FC236}">
              <a16:creationId xmlns:a16="http://schemas.microsoft.com/office/drawing/2014/main" id="{7F69843A-3D6A-4D98-B223-81FF734E8053}"/>
            </a:ext>
          </a:extLst>
        </xdr:cNvPr>
        <xdr:cNvSpPr/>
      </xdr:nvSpPr>
      <xdr:spPr>
        <a:xfrm>
          <a:off x="9588500" y="1814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151130</xdr:rowOff>
    </xdr:from>
    <xdr:to>
      <xdr:col>46</xdr:col>
      <xdr:colOff>38100</xdr:colOff>
      <xdr:row>106</xdr:row>
      <xdr:rowOff>81280</xdr:rowOff>
    </xdr:to>
    <xdr:sp macro="" textlink="">
      <xdr:nvSpPr>
        <xdr:cNvPr id="462" name="フローチャート: 判断 461">
          <a:extLst>
            <a:ext uri="{FF2B5EF4-FFF2-40B4-BE49-F238E27FC236}">
              <a16:creationId xmlns:a16="http://schemas.microsoft.com/office/drawing/2014/main" id="{5AFB871D-BB7A-452F-8054-58080C22C712}"/>
            </a:ext>
          </a:extLst>
        </xdr:cNvPr>
        <xdr:cNvSpPr/>
      </xdr:nvSpPr>
      <xdr:spPr>
        <a:xfrm>
          <a:off x="8699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162561</xdr:rowOff>
    </xdr:from>
    <xdr:to>
      <xdr:col>41</xdr:col>
      <xdr:colOff>101600</xdr:colOff>
      <xdr:row>106</xdr:row>
      <xdr:rowOff>92711</xdr:rowOff>
    </xdr:to>
    <xdr:sp macro="" textlink="">
      <xdr:nvSpPr>
        <xdr:cNvPr id="463" name="フローチャート: 判断 462">
          <a:extLst>
            <a:ext uri="{FF2B5EF4-FFF2-40B4-BE49-F238E27FC236}">
              <a16:creationId xmlns:a16="http://schemas.microsoft.com/office/drawing/2014/main" id="{1BBEF8FE-D3AA-48FF-BB4B-985CDBDF6953}"/>
            </a:ext>
          </a:extLst>
        </xdr:cNvPr>
        <xdr:cNvSpPr/>
      </xdr:nvSpPr>
      <xdr:spPr>
        <a:xfrm>
          <a:off x="7810500" y="1816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135889</xdr:rowOff>
    </xdr:from>
    <xdr:to>
      <xdr:col>36</xdr:col>
      <xdr:colOff>165100</xdr:colOff>
      <xdr:row>106</xdr:row>
      <xdr:rowOff>66039</xdr:rowOff>
    </xdr:to>
    <xdr:sp macro="" textlink="">
      <xdr:nvSpPr>
        <xdr:cNvPr id="464" name="フローチャート: 判断 463">
          <a:extLst>
            <a:ext uri="{FF2B5EF4-FFF2-40B4-BE49-F238E27FC236}">
              <a16:creationId xmlns:a16="http://schemas.microsoft.com/office/drawing/2014/main" id="{178DF18E-6080-4775-9B85-57008D30109A}"/>
            </a:ext>
          </a:extLst>
        </xdr:cNvPr>
        <xdr:cNvSpPr/>
      </xdr:nvSpPr>
      <xdr:spPr>
        <a:xfrm>
          <a:off x="6921500" y="1813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17FAC118-3877-4624-B205-6C2D98269FCC}"/>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66F7378B-00BB-41DF-893E-C67B25E8D569}"/>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FC683F15-6D47-457E-9065-44FF7D466A0F}"/>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E7E83FB8-885D-41E7-BCC4-29F65C8925AB}"/>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ED220BF2-827A-4F35-86C9-6E5E14CDA7FD}"/>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100</xdr:row>
      <xdr:rowOff>116839</xdr:rowOff>
    </xdr:from>
    <xdr:to>
      <xdr:col>55</xdr:col>
      <xdr:colOff>50800</xdr:colOff>
      <xdr:row>101</xdr:row>
      <xdr:rowOff>46989</xdr:rowOff>
    </xdr:to>
    <xdr:sp macro="" textlink="">
      <xdr:nvSpPr>
        <xdr:cNvPr id="470" name="楕円 469">
          <a:extLst>
            <a:ext uri="{FF2B5EF4-FFF2-40B4-BE49-F238E27FC236}">
              <a16:creationId xmlns:a16="http://schemas.microsoft.com/office/drawing/2014/main" id="{95B4DB6A-1720-43A3-A99A-F4E46A773D21}"/>
            </a:ext>
          </a:extLst>
        </xdr:cNvPr>
        <xdr:cNvSpPr/>
      </xdr:nvSpPr>
      <xdr:spPr>
        <a:xfrm>
          <a:off x="10426700" y="1726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99</xdr:row>
      <xdr:rowOff>139716</xdr:rowOff>
    </xdr:from>
    <xdr:ext cx="469744" cy="259045"/>
    <xdr:sp macro="" textlink="">
      <xdr:nvSpPr>
        <xdr:cNvPr id="471" name="【市民会館】&#10;一人当たり面積該当値テキスト">
          <a:extLst>
            <a:ext uri="{FF2B5EF4-FFF2-40B4-BE49-F238E27FC236}">
              <a16:creationId xmlns:a16="http://schemas.microsoft.com/office/drawing/2014/main" id="{0580FF10-AB21-48E7-B9C3-FA0E013C7F5D}"/>
            </a:ext>
          </a:extLst>
        </xdr:cNvPr>
        <xdr:cNvSpPr txBox="1"/>
      </xdr:nvSpPr>
      <xdr:spPr>
        <a:xfrm>
          <a:off x="10515600" y="1711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100</xdr:row>
      <xdr:rowOff>139700</xdr:rowOff>
    </xdr:from>
    <xdr:to>
      <xdr:col>50</xdr:col>
      <xdr:colOff>165100</xdr:colOff>
      <xdr:row>101</xdr:row>
      <xdr:rowOff>69850</xdr:rowOff>
    </xdr:to>
    <xdr:sp macro="" textlink="">
      <xdr:nvSpPr>
        <xdr:cNvPr id="472" name="楕円 471">
          <a:extLst>
            <a:ext uri="{FF2B5EF4-FFF2-40B4-BE49-F238E27FC236}">
              <a16:creationId xmlns:a16="http://schemas.microsoft.com/office/drawing/2014/main" id="{B710C0B9-1EC4-4C25-A4E5-BE3FA866FAB8}"/>
            </a:ext>
          </a:extLst>
        </xdr:cNvPr>
        <xdr:cNvSpPr/>
      </xdr:nvSpPr>
      <xdr:spPr>
        <a:xfrm>
          <a:off x="9588500" y="1728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100</xdr:row>
      <xdr:rowOff>167639</xdr:rowOff>
    </xdr:from>
    <xdr:to>
      <xdr:col>55</xdr:col>
      <xdr:colOff>0</xdr:colOff>
      <xdr:row>101</xdr:row>
      <xdr:rowOff>19050</xdr:rowOff>
    </xdr:to>
    <xdr:cxnSp macro="">
      <xdr:nvCxnSpPr>
        <xdr:cNvPr id="473" name="直線コネクタ 472">
          <a:extLst>
            <a:ext uri="{FF2B5EF4-FFF2-40B4-BE49-F238E27FC236}">
              <a16:creationId xmlns:a16="http://schemas.microsoft.com/office/drawing/2014/main" id="{86AE2FDE-14C5-42ED-97BD-B54897F39556}"/>
            </a:ext>
          </a:extLst>
        </xdr:cNvPr>
        <xdr:cNvCxnSpPr/>
      </xdr:nvCxnSpPr>
      <xdr:spPr>
        <a:xfrm flipV="1">
          <a:off x="9639300" y="17312639"/>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100</xdr:row>
      <xdr:rowOff>162561</xdr:rowOff>
    </xdr:from>
    <xdr:to>
      <xdr:col>46</xdr:col>
      <xdr:colOff>38100</xdr:colOff>
      <xdr:row>101</xdr:row>
      <xdr:rowOff>92711</xdr:rowOff>
    </xdr:to>
    <xdr:sp macro="" textlink="">
      <xdr:nvSpPr>
        <xdr:cNvPr id="474" name="楕円 473">
          <a:extLst>
            <a:ext uri="{FF2B5EF4-FFF2-40B4-BE49-F238E27FC236}">
              <a16:creationId xmlns:a16="http://schemas.microsoft.com/office/drawing/2014/main" id="{6B48698F-6E16-464D-92E5-4E33847BE31E}"/>
            </a:ext>
          </a:extLst>
        </xdr:cNvPr>
        <xdr:cNvSpPr/>
      </xdr:nvSpPr>
      <xdr:spPr>
        <a:xfrm>
          <a:off x="8699500" y="1730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101</xdr:row>
      <xdr:rowOff>19050</xdr:rowOff>
    </xdr:from>
    <xdr:to>
      <xdr:col>50</xdr:col>
      <xdr:colOff>114300</xdr:colOff>
      <xdr:row>101</xdr:row>
      <xdr:rowOff>41911</xdr:rowOff>
    </xdr:to>
    <xdr:cxnSp macro="">
      <xdr:nvCxnSpPr>
        <xdr:cNvPr id="475" name="直線コネクタ 474">
          <a:extLst>
            <a:ext uri="{FF2B5EF4-FFF2-40B4-BE49-F238E27FC236}">
              <a16:creationId xmlns:a16="http://schemas.microsoft.com/office/drawing/2014/main" id="{0478DD87-2E41-4E5C-8A55-BB0CFCF57ABF}"/>
            </a:ext>
          </a:extLst>
        </xdr:cNvPr>
        <xdr:cNvCxnSpPr/>
      </xdr:nvCxnSpPr>
      <xdr:spPr>
        <a:xfrm flipV="1">
          <a:off x="8750300" y="1733550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101</xdr:row>
      <xdr:rowOff>10161</xdr:rowOff>
    </xdr:from>
    <xdr:to>
      <xdr:col>41</xdr:col>
      <xdr:colOff>101600</xdr:colOff>
      <xdr:row>101</xdr:row>
      <xdr:rowOff>111761</xdr:rowOff>
    </xdr:to>
    <xdr:sp macro="" textlink="">
      <xdr:nvSpPr>
        <xdr:cNvPr id="476" name="楕円 475">
          <a:extLst>
            <a:ext uri="{FF2B5EF4-FFF2-40B4-BE49-F238E27FC236}">
              <a16:creationId xmlns:a16="http://schemas.microsoft.com/office/drawing/2014/main" id="{1E910736-1E21-4107-85AD-1D1997763524}"/>
            </a:ext>
          </a:extLst>
        </xdr:cNvPr>
        <xdr:cNvSpPr/>
      </xdr:nvSpPr>
      <xdr:spPr>
        <a:xfrm>
          <a:off x="7810500" y="17326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101</xdr:row>
      <xdr:rowOff>41911</xdr:rowOff>
    </xdr:from>
    <xdr:to>
      <xdr:col>45</xdr:col>
      <xdr:colOff>177800</xdr:colOff>
      <xdr:row>101</xdr:row>
      <xdr:rowOff>60961</xdr:rowOff>
    </xdr:to>
    <xdr:cxnSp macro="">
      <xdr:nvCxnSpPr>
        <xdr:cNvPr id="477" name="直線コネクタ 476">
          <a:extLst>
            <a:ext uri="{FF2B5EF4-FFF2-40B4-BE49-F238E27FC236}">
              <a16:creationId xmlns:a16="http://schemas.microsoft.com/office/drawing/2014/main" id="{8E5947E4-5339-46A9-A645-37DD006FEEB1}"/>
            </a:ext>
          </a:extLst>
        </xdr:cNvPr>
        <xdr:cNvCxnSpPr/>
      </xdr:nvCxnSpPr>
      <xdr:spPr>
        <a:xfrm flipV="1">
          <a:off x="7861300" y="17358361"/>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101</xdr:row>
      <xdr:rowOff>33020</xdr:rowOff>
    </xdr:from>
    <xdr:to>
      <xdr:col>36</xdr:col>
      <xdr:colOff>165100</xdr:colOff>
      <xdr:row>101</xdr:row>
      <xdr:rowOff>134620</xdr:rowOff>
    </xdr:to>
    <xdr:sp macro="" textlink="">
      <xdr:nvSpPr>
        <xdr:cNvPr id="478" name="楕円 477">
          <a:extLst>
            <a:ext uri="{FF2B5EF4-FFF2-40B4-BE49-F238E27FC236}">
              <a16:creationId xmlns:a16="http://schemas.microsoft.com/office/drawing/2014/main" id="{D0AABDDE-971B-4687-BDB2-FF8BEA7D5F83}"/>
            </a:ext>
          </a:extLst>
        </xdr:cNvPr>
        <xdr:cNvSpPr/>
      </xdr:nvSpPr>
      <xdr:spPr>
        <a:xfrm>
          <a:off x="6921500" y="1734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101</xdr:row>
      <xdr:rowOff>60961</xdr:rowOff>
    </xdr:from>
    <xdr:to>
      <xdr:col>41</xdr:col>
      <xdr:colOff>50800</xdr:colOff>
      <xdr:row>101</xdr:row>
      <xdr:rowOff>83820</xdr:rowOff>
    </xdr:to>
    <xdr:cxnSp macro="">
      <xdr:nvCxnSpPr>
        <xdr:cNvPr id="479" name="直線コネクタ 478">
          <a:extLst>
            <a:ext uri="{FF2B5EF4-FFF2-40B4-BE49-F238E27FC236}">
              <a16:creationId xmlns:a16="http://schemas.microsoft.com/office/drawing/2014/main" id="{3F6579AC-731B-494D-A2F5-6B401B12FA99}"/>
            </a:ext>
          </a:extLst>
        </xdr:cNvPr>
        <xdr:cNvCxnSpPr/>
      </xdr:nvCxnSpPr>
      <xdr:spPr>
        <a:xfrm flipV="1">
          <a:off x="6972300" y="1737741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60977</xdr:rowOff>
    </xdr:from>
    <xdr:ext cx="469744" cy="259045"/>
    <xdr:sp macro="" textlink="">
      <xdr:nvSpPr>
        <xdr:cNvPr id="480" name="n_1aveValue【市民会館】&#10;一人当たり面積">
          <a:extLst>
            <a:ext uri="{FF2B5EF4-FFF2-40B4-BE49-F238E27FC236}">
              <a16:creationId xmlns:a16="http://schemas.microsoft.com/office/drawing/2014/main" id="{D510F91D-1ACB-499B-9880-7A61E8A36540}"/>
            </a:ext>
          </a:extLst>
        </xdr:cNvPr>
        <xdr:cNvSpPr txBox="1"/>
      </xdr:nvSpPr>
      <xdr:spPr>
        <a:xfrm>
          <a:off x="9391727" y="1823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72407</xdr:rowOff>
    </xdr:from>
    <xdr:ext cx="469744" cy="259045"/>
    <xdr:sp macro="" textlink="">
      <xdr:nvSpPr>
        <xdr:cNvPr id="481" name="n_2aveValue【市民会館】&#10;一人当たり面積">
          <a:extLst>
            <a:ext uri="{FF2B5EF4-FFF2-40B4-BE49-F238E27FC236}">
              <a16:creationId xmlns:a16="http://schemas.microsoft.com/office/drawing/2014/main" id="{9AD6587C-4B8B-4D1E-B1D3-22A878B77D4B}"/>
            </a:ext>
          </a:extLst>
        </xdr:cNvPr>
        <xdr:cNvSpPr txBox="1"/>
      </xdr:nvSpPr>
      <xdr:spPr>
        <a:xfrm>
          <a:off x="8515427"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83838</xdr:rowOff>
    </xdr:from>
    <xdr:ext cx="469744" cy="259045"/>
    <xdr:sp macro="" textlink="">
      <xdr:nvSpPr>
        <xdr:cNvPr id="482" name="n_3aveValue【市民会館】&#10;一人当たり面積">
          <a:extLst>
            <a:ext uri="{FF2B5EF4-FFF2-40B4-BE49-F238E27FC236}">
              <a16:creationId xmlns:a16="http://schemas.microsoft.com/office/drawing/2014/main" id="{CFE03A7B-0511-4710-9CEA-FB787C3E6FE4}"/>
            </a:ext>
          </a:extLst>
        </xdr:cNvPr>
        <xdr:cNvSpPr txBox="1"/>
      </xdr:nvSpPr>
      <xdr:spPr>
        <a:xfrm>
          <a:off x="7626427" y="1825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57166</xdr:rowOff>
    </xdr:from>
    <xdr:ext cx="469744" cy="259045"/>
    <xdr:sp macro="" textlink="">
      <xdr:nvSpPr>
        <xdr:cNvPr id="483" name="n_4aveValue【市民会館】&#10;一人当たり面積">
          <a:extLst>
            <a:ext uri="{FF2B5EF4-FFF2-40B4-BE49-F238E27FC236}">
              <a16:creationId xmlns:a16="http://schemas.microsoft.com/office/drawing/2014/main" id="{E7020A61-0C3F-4641-9FD0-A2F0C97B7B56}"/>
            </a:ext>
          </a:extLst>
        </xdr:cNvPr>
        <xdr:cNvSpPr txBox="1"/>
      </xdr:nvSpPr>
      <xdr:spPr>
        <a:xfrm>
          <a:off x="6737427" y="1823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99</xdr:row>
      <xdr:rowOff>86377</xdr:rowOff>
    </xdr:from>
    <xdr:ext cx="469744" cy="259045"/>
    <xdr:sp macro="" textlink="">
      <xdr:nvSpPr>
        <xdr:cNvPr id="484" name="n_1mainValue【市民会館】&#10;一人当たり面積">
          <a:extLst>
            <a:ext uri="{FF2B5EF4-FFF2-40B4-BE49-F238E27FC236}">
              <a16:creationId xmlns:a16="http://schemas.microsoft.com/office/drawing/2014/main" id="{C6E22968-6E95-4A16-B362-136A824C24F5}"/>
            </a:ext>
          </a:extLst>
        </xdr:cNvPr>
        <xdr:cNvSpPr txBox="1"/>
      </xdr:nvSpPr>
      <xdr:spPr>
        <a:xfrm>
          <a:off x="9391727" y="1705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99</xdr:row>
      <xdr:rowOff>109238</xdr:rowOff>
    </xdr:from>
    <xdr:ext cx="469744" cy="259045"/>
    <xdr:sp macro="" textlink="">
      <xdr:nvSpPr>
        <xdr:cNvPr id="485" name="n_2mainValue【市民会館】&#10;一人当たり面積">
          <a:extLst>
            <a:ext uri="{FF2B5EF4-FFF2-40B4-BE49-F238E27FC236}">
              <a16:creationId xmlns:a16="http://schemas.microsoft.com/office/drawing/2014/main" id="{1CE71580-D3FB-40AD-A020-6DD958037F54}"/>
            </a:ext>
          </a:extLst>
        </xdr:cNvPr>
        <xdr:cNvSpPr txBox="1"/>
      </xdr:nvSpPr>
      <xdr:spPr>
        <a:xfrm>
          <a:off x="8515427" y="1708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99</xdr:row>
      <xdr:rowOff>128288</xdr:rowOff>
    </xdr:from>
    <xdr:ext cx="469744" cy="259045"/>
    <xdr:sp macro="" textlink="">
      <xdr:nvSpPr>
        <xdr:cNvPr id="486" name="n_3mainValue【市民会館】&#10;一人当たり面積">
          <a:extLst>
            <a:ext uri="{FF2B5EF4-FFF2-40B4-BE49-F238E27FC236}">
              <a16:creationId xmlns:a16="http://schemas.microsoft.com/office/drawing/2014/main" id="{68F974D8-3AFA-4454-B44B-7EFBE282512C}"/>
            </a:ext>
          </a:extLst>
        </xdr:cNvPr>
        <xdr:cNvSpPr txBox="1"/>
      </xdr:nvSpPr>
      <xdr:spPr>
        <a:xfrm>
          <a:off x="7626427" y="17101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99</xdr:row>
      <xdr:rowOff>151147</xdr:rowOff>
    </xdr:from>
    <xdr:ext cx="469744" cy="259045"/>
    <xdr:sp macro="" textlink="">
      <xdr:nvSpPr>
        <xdr:cNvPr id="487" name="n_4mainValue【市民会館】&#10;一人当たり面積">
          <a:extLst>
            <a:ext uri="{FF2B5EF4-FFF2-40B4-BE49-F238E27FC236}">
              <a16:creationId xmlns:a16="http://schemas.microsoft.com/office/drawing/2014/main" id="{AAB3352A-3B87-48AC-A84E-5EBD18BBD802}"/>
            </a:ext>
          </a:extLst>
        </xdr:cNvPr>
        <xdr:cNvSpPr txBox="1"/>
      </xdr:nvSpPr>
      <xdr:spPr>
        <a:xfrm>
          <a:off x="6737427" y="1712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8" name="正方形/長方形 487">
          <a:extLst>
            <a:ext uri="{FF2B5EF4-FFF2-40B4-BE49-F238E27FC236}">
              <a16:creationId xmlns:a16="http://schemas.microsoft.com/office/drawing/2014/main" id="{E01A5124-8717-457B-9410-B9C0E7ABF48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9" name="正方形/長方形 488">
          <a:extLst>
            <a:ext uri="{FF2B5EF4-FFF2-40B4-BE49-F238E27FC236}">
              <a16:creationId xmlns:a16="http://schemas.microsoft.com/office/drawing/2014/main" id="{2E3D573C-D46E-4A84-AE21-166F4D38FE0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0" name="正方形/長方形 489">
          <a:extLst>
            <a:ext uri="{FF2B5EF4-FFF2-40B4-BE49-F238E27FC236}">
              <a16:creationId xmlns:a16="http://schemas.microsoft.com/office/drawing/2014/main" id="{709174B7-B37C-440B-AEB9-1FF6892FC36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1" name="正方形/長方形 490">
          <a:extLst>
            <a:ext uri="{FF2B5EF4-FFF2-40B4-BE49-F238E27FC236}">
              <a16:creationId xmlns:a16="http://schemas.microsoft.com/office/drawing/2014/main" id="{D0A9E9E0-BF3A-4503-A313-7FFC9412BA3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2" name="正方形/長方形 491">
          <a:extLst>
            <a:ext uri="{FF2B5EF4-FFF2-40B4-BE49-F238E27FC236}">
              <a16:creationId xmlns:a16="http://schemas.microsoft.com/office/drawing/2014/main" id="{2AB9D96D-52F5-4565-B6FF-6F8604B5F35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3" name="正方形/長方形 492">
          <a:extLst>
            <a:ext uri="{FF2B5EF4-FFF2-40B4-BE49-F238E27FC236}">
              <a16:creationId xmlns:a16="http://schemas.microsoft.com/office/drawing/2014/main" id="{9E3637D5-FFCB-414A-8115-75CE936801F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4" name="正方形/長方形 493">
          <a:extLst>
            <a:ext uri="{FF2B5EF4-FFF2-40B4-BE49-F238E27FC236}">
              <a16:creationId xmlns:a16="http://schemas.microsoft.com/office/drawing/2014/main" id="{616867DA-6B17-46B6-98D8-C25F3FCE0B6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5" name="正方形/長方形 494">
          <a:extLst>
            <a:ext uri="{FF2B5EF4-FFF2-40B4-BE49-F238E27FC236}">
              <a16:creationId xmlns:a16="http://schemas.microsoft.com/office/drawing/2014/main" id="{5D49D08E-C42E-4F1A-8F74-DBC2481A719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6" name="テキスト ボックス 495">
          <a:extLst>
            <a:ext uri="{FF2B5EF4-FFF2-40B4-BE49-F238E27FC236}">
              <a16:creationId xmlns:a16="http://schemas.microsoft.com/office/drawing/2014/main" id="{AC1F3921-1EFB-4F7A-8F02-A51414037E6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7" name="直線コネクタ 496">
          <a:extLst>
            <a:ext uri="{FF2B5EF4-FFF2-40B4-BE49-F238E27FC236}">
              <a16:creationId xmlns:a16="http://schemas.microsoft.com/office/drawing/2014/main" id="{4F92564E-DE5C-45BF-9E64-A876F7F72E3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8" name="テキスト ボックス 497">
          <a:extLst>
            <a:ext uri="{FF2B5EF4-FFF2-40B4-BE49-F238E27FC236}">
              <a16:creationId xmlns:a16="http://schemas.microsoft.com/office/drawing/2014/main" id="{DE17FA11-EAE6-41A2-9D4D-875300D9A05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9" name="直線コネクタ 498">
          <a:extLst>
            <a:ext uri="{FF2B5EF4-FFF2-40B4-BE49-F238E27FC236}">
              <a16:creationId xmlns:a16="http://schemas.microsoft.com/office/drawing/2014/main" id="{BD33D93C-0CC6-4C01-94BE-00AC4E3B7BF8}"/>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0" name="テキスト ボックス 499">
          <a:extLst>
            <a:ext uri="{FF2B5EF4-FFF2-40B4-BE49-F238E27FC236}">
              <a16:creationId xmlns:a16="http://schemas.microsoft.com/office/drawing/2014/main" id="{BD80D040-B557-4639-96DA-89BF96114778}"/>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1" name="直線コネクタ 500">
          <a:extLst>
            <a:ext uri="{FF2B5EF4-FFF2-40B4-BE49-F238E27FC236}">
              <a16:creationId xmlns:a16="http://schemas.microsoft.com/office/drawing/2014/main" id="{84D81F22-59EF-4F2E-A26A-DC86BC8FC7B2}"/>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2" name="テキスト ボックス 501">
          <a:extLst>
            <a:ext uri="{FF2B5EF4-FFF2-40B4-BE49-F238E27FC236}">
              <a16:creationId xmlns:a16="http://schemas.microsoft.com/office/drawing/2014/main" id="{C3406EA7-83CC-4559-8EFE-BB014BD665F5}"/>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3" name="直線コネクタ 502">
          <a:extLst>
            <a:ext uri="{FF2B5EF4-FFF2-40B4-BE49-F238E27FC236}">
              <a16:creationId xmlns:a16="http://schemas.microsoft.com/office/drawing/2014/main" id="{812EA9CE-8A44-4F5C-AA14-D6873036A40C}"/>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4" name="テキスト ボックス 503">
          <a:extLst>
            <a:ext uri="{FF2B5EF4-FFF2-40B4-BE49-F238E27FC236}">
              <a16:creationId xmlns:a16="http://schemas.microsoft.com/office/drawing/2014/main" id="{A9EFCB7C-1DF7-4B84-9619-5F5268FC5D41}"/>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5" name="直線コネクタ 504">
          <a:extLst>
            <a:ext uri="{FF2B5EF4-FFF2-40B4-BE49-F238E27FC236}">
              <a16:creationId xmlns:a16="http://schemas.microsoft.com/office/drawing/2014/main" id="{4A9FF3D8-70D2-4F3B-BA9E-464F51E392E5}"/>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6" name="テキスト ボックス 505">
          <a:extLst>
            <a:ext uri="{FF2B5EF4-FFF2-40B4-BE49-F238E27FC236}">
              <a16:creationId xmlns:a16="http://schemas.microsoft.com/office/drawing/2014/main" id="{2883693D-77DA-4292-A80D-5C5776B8EF2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7" name="直線コネクタ 506">
          <a:extLst>
            <a:ext uri="{FF2B5EF4-FFF2-40B4-BE49-F238E27FC236}">
              <a16:creationId xmlns:a16="http://schemas.microsoft.com/office/drawing/2014/main" id="{F37CCFF7-487C-4AE4-AC1A-34BE5A80ECF6}"/>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8" name="テキスト ボックス 507">
          <a:extLst>
            <a:ext uri="{FF2B5EF4-FFF2-40B4-BE49-F238E27FC236}">
              <a16:creationId xmlns:a16="http://schemas.microsoft.com/office/drawing/2014/main" id="{BBD8B532-5C68-4174-A6ED-E73C326DE0D2}"/>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9" name="直線コネクタ 508">
          <a:extLst>
            <a:ext uri="{FF2B5EF4-FFF2-40B4-BE49-F238E27FC236}">
              <a16:creationId xmlns:a16="http://schemas.microsoft.com/office/drawing/2014/main" id="{E8BBB561-B20D-4EAE-A5CC-BD28A306B17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0" name="テキスト ボックス 509">
          <a:extLst>
            <a:ext uri="{FF2B5EF4-FFF2-40B4-BE49-F238E27FC236}">
              <a16:creationId xmlns:a16="http://schemas.microsoft.com/office/drawing/2014/main" id="{BA4DE024-0DF4-4C0F-B28C-AA95C8A2D0E3}"/>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1" name="【一般廃棄物処理施設】&#10;有形固定資産減価償却率グラフ枠">
          <a:extLst>
            <a:ext uri="{FF2B5EF4-FFF2-40B4-BE49-F238E27FC236}">
              <a16:creationId xmlns:a16="http://schemas.microsoft.com/office/drawing/2014/main" id="{56A0D65C-8996-4E55-9D01-9FC690E4B88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161925</xdr:rowOff>
    </xdr:from>
    <xdr:to>
      <xdr:col>85</xdr:col>
      <xdr:colOff>126364</xdr:colOff>
      <xdr:row>42</xdr:row>
      <xdr:rowOff>38100</xdr:rowOff>
    </xdr:to>
    <xdr:cxnSp macro="">
      <xdr:nvCxnSpPr>
        <xdr:cNvPr id="512" name="直線コネクタ 511">
          <a:extLst>
            <a:ext uri="{FF2B5EF4-FFF2-40B4-BE49-F238E27FC236}">
              <a16:creationId xmlns:a16="http://schemas.microsoft.com/office/drawing/2014/main" id="{5249ADE4-B363-4B2F-A3BB-69EF98085AB5}"/>
            </a:ext>
          </a:extLst>
        </xdr:cNvPr>
        <xdr:cNvCxnSpPr/>
      </xdr:nvCxnSpPr>
      <xdr:spPr>
        <a:xfrm flipV="1">
          <a:off x="16318864" y="58197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3" name="【一般廃棄物処理施設】&#10;有形固定資産減価償却率最小値テキスト">
          <a:extLst>
            <a:ext uri="{FF2B5EF4-FFF2-40B4-BE49-F238E27FC236}">
              <a16:creationId xmlns:a16="http://schemas.microsoft.com/office/drawing/2014/main" id="{189F5598-60C1-44CA-956E-84D9D7ECEACD}"/>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4" name="直線コネクタ 513">
          <a:extLst>
            <a:ext uri="{FF2B5EF4-FFF2-40B4-BE49-F238E27FC236}">
              <a16:creationId xmlns:a16="http://schemas.microsoft.com/office/drawing/2014/main" id="{3464AE20-5BBC-41D6-BD62-00D492CB4248}"/>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108602</xdr:rowOff>
    </xdr:from>
    <xdr:ext cx="405111" cy="259045"/>
    <xdr:sp macro="" textlink="">
      <xdr:nvSpPr>
        <xdr:cNvPr id="515" name="【一般廃棄物処理施設】&#10;有形固定資産減価償却率最大値テキスト">
          <a:extLst>
            <a:ext uri="{FF2B5EF4-FFF2-40B4-BE49-F238E27FC236}">
              <a16:creationId xmlns:a16="http://schemas.microsoft.com/office/drawing/2014/main" id="{9164F410-DA68-4151-9288-07FFE23148EB}"/>
            </a:ext>
          </a:extLst>
        </xdr:cNvPr>
        <xdr:cNvSpPr txBox="1"/>
      </xdr:nvSpPr>
      <xdr:spPr>
        <a:xfrm>
          <a:off x="16357600" y="5595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161925</xdr:rowOff>
    </xdr:from>
    <xdr:to>
      <xdr:col>86</xdr:col>
      <xdr:colOff>25400</xdr:colOff>
      <xdr:row>33</xdr:row>
      <xdr:rowOff>161925</xdr:rowOff>
    </xdr:to>
    <xdr:cxnSp macro="">
      <xdr:nvCxnSpPr>
        <xdr:cNvPr id="516" name="直線コネクタ 515">
          <a:extLst>
            <a:ext uri="{FF2B5EF4-FFF2-40B4-BE49-F238E27FC236}">
              <a16:creationId xmlns:a16="http://schemas.microsoft.com/office/drawing/2014/main" id="{F6EFBE29-E4B7-45B5-A3A4-20411CB1E15D}"/>
            </a:ext>
          </a:extLst>
        </xdr:cNvPr>
        <xdr:cNvCxnSpPr/>
      </xdr:nvCxnSpPr>
      <xdr:spPr>
        <a:xfrm>
          <a:off x="16230600" y="5819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126382</xdr:rowOff>
    </xdr:from>
    <xdr:ext cx="405111" cy="259045"/>
    <xdr:sp macro="" textlink="">
      <xdr:nvSpPr>
        <xdr:cNvPr id="517" name="【一般廃棄物処理施設】&#10;有形固定資産減価償却率平均値テキスト">
          <a:extLst>
            <a:ext uri="{FF2B5EF4-FFF2-40B4-BE49-F238E27FC236}">
              <a16:creationId xmlns:a16="http://schemas.microsoft.com/office/drawing/2014/main" id="{268F0A31-39C4-454E-935C-179DB250B07B}"/>
            </a:ext>
          </a:extLst>
        </xdr:cNvPr>
        <xdr:cNvSpPr txBox="1"/>
      </xdr:nvSpPr>
      <xdr:spPr>
        <a:xfrm>
          <a:off x="16357600" y="6298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103505</xdr:rowOff>
    </xdr:from>
    <xdr:to>
      <xdr:col>85</xdr:col>
      <xdr:colOff>177800</xdr:colOff>
      <xdr:row>38</xdr:row>
      <xdr:rowOff>33655</xdr:rowOff>
    </xdr:to>
    <xdr:sp macro="" textlink="">
      <xdr:nvSpPr>
        <xdr:cNvPr id="518" name="フローチャート: 判断 517">
          <a:extLst>
            <a:ext uri="{FF2B5EF4-FFF2-40B4-BE49-F238E27FC236}">
              <a16:creationId xmlns:a16="http://schemas.microsoft.com/office/drawing/2014/main" id="{05B31FC8-39FF-4BA6-96A4-F0075A497CE0}"/>
            </a:ext>
          </a:extLst>
        </xdr:cNvPr>
        <xdr:cNvSpPr/>
      </xdr:nvSpPr>
      <xdr:spPr>
        <a:xfrm>
          <a:off x="162687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114935</xdr:rowOff>
    </xdr:from>
    <xdr:to>
      <xdr:col>81</xdr:col>
      <xdr:colOff>101600</xdr:colOff>
      <xdr:row>38</xdr:row>
      <xdr:rowOff>45085</xdr:rowOff>
    </xdr:to>
    <xdr:sp macro="" textlink="">
      <xdr:nvSpPr>
        <xdr:cNvPr id="519" name="フローチャート: 判断 518">
          <a:extLst>
            <a:ext uri="{FF2B5EF4-FFF2-40B4-BE49-F238E27FC236}">
              <a16:creationId xmlns:a16="http://schemas.microsoft.com/office/drawing/2014/main" id="{B37CF700-6758-4532-B6C7-AD0F5159CE21}"/>
            </a:ext>
          </a:extLst>
        </xdr:cNvPr>
        <xdr:cNvSpPr/>
      </xdr:nvSpPr>
      <xdr:spPr>
        <a:xfrm>
          <a:off x="15430500" y="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520" name="フローチャート: 判断 519">
          <a:extLst>
            <a:ext uri="{FF2B5EF4-FFF2-40B4-BE49-F238E27FC236}">
              <a16:creationId xmlns:a16="http://schemas.microsoft.com/office/drawing/2014/main" id="{F8C08589-6557-4FC9-88C9-FC9952AEF631}"/>
            </a:ext>
          </a:extLst>
        </xdr:cNvPr>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33020</xdr:rowOff>
    </xdr:from>
    <xdr:to>
      <xdr:col>72</xdr:col>
      <xdr:colOff>38100</xdr:colOff>
      <xdr:row>37</xdr:row>
      <xdr:rowOff>134620</xdr:rowOff>
    </xdr:to>
    <xdr:sp macro="" textlink="">
      <xdr:nvSpPr>
        <xdr:cNvPr id="521" name="フローチャート: 判断 520">
          <a:extLst>
            <a:ext uri="{FF2B5EF4-FFF2-40B4-BE49-F238E27FC236}">
              <a16:creationId xmlns:a16="http://schemas.microsoft.com/office/drawing/2014/main" id="{E3CFFF39-10D8-4892-A7BC-A2C0FF6F6A6C}"/>
            </a:ext>
          </a:extLst>
        </xdr:cNvPr>
        <xdr:cNvSpPr/>
      </xdr:nvSpPr>
      <xdr:spPr>
        <a:xfrm>
          <a:off x="136525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522" name="フローチャート: 判断 521">
          <a:extLst>
            <a:ext uri="{FF2B5EF4-FFF2-40B4-BE49-F238E27FC236}">
              <a16:creationId xmlns:a16="http://schemas.microsoft.com/office/drawing/2014/main" id="{677A53DF-2E14-49C0-BD39-BCC0807A7C6E}"/>
            </a:ext>
          </a:extLst>
        </xdr:cNvPr>
        <xdr:cNvSpPr/>
      </xdr:nvSpPr>
      <xdr:spPr>
        <a:xfrm>
          <a:off x="12763500" y="636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59F59834-0592-4DB2-AF8D-A4A25D9CFC3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264673E2-2233-4BB3-BA20-44493314EF9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BF011B84-F653-4E80-9EA4-DAE6C02C2DF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C2291C05-5732-412D-987F-920BE5C0775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90E20151-9A7C-4FA9-83FC-5BF7FC0F55C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635</xdr:rowOff>
    </xdr:from>
    <xdr:to>
      <xdr:col>85</xdr:col>
      <xdr:colOff>177800</xdr:colOff>
      <xdr:row>39</xdr:row>
      <xdr:rowOff>102235</xdr:rowOff>
    </xdr:to>
    <xdr:sp macro="" textlink="">
      <xdr:nvSpPr>
        <xdr:cNvPr id="528" name="楕円 527">
          <a:extLst>
            <a:ext uri="{FF2B5EF4-FFF2-40B4-BE49-F238E27FC236}">
              <a16:creationId xmlns:a16="http://schemas.microsoft.com/office/drawing/2014/main" id="{02CB0F3D-DE8A-49D7-8798-8D582001F224}"/>
            </a:ext>
          </a:extLst>
        </xdr:cNvPr>
        <xdr:cNvSpPr/>
      </xdr:nvSpPr>
      <xdr:spPr>
        <a:xfrm>
          <a:off x="16268700" y="668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150512</xdr:rowOff>
    </xdr:from>
    <xdr:ext cx="405111" cy="259045"/>
    <xdr:sp macro="" textlink="">
      <xdr:nvSpPr>
        <xdr:cNvPr id="529" name="【一般廃棄物処理施設】&#10;有形固定資産減価償却率該当値テキスト">
          <a:extLst>
            <a:ext uri="{FF2B5EF4-FFF2-40B4-BE49-F238E27FC236}">
              <a16:creationId xmlns:a16="http://schemas.microsoft.com/office/drawing/2014/main" id="{0897A290-BE1F-43EF-BD37-31102C706F5C}"/>
            </a:ext>
          </a:extLst>
        </xdr:cNvPr>
        <xdr:cNvSpPr txBox="1"/>
      </xdr:nvSpPr>
      <xdr:spPr>
        <a:xfrm>
          <a:off x="16357600" y="666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158750</xdr:rowOff>
    </xdr:from>
    <xdr:to>
      <xdr:col>81</xdr:col>
      <xdr:colOff>101600</xdr:colOff>
      <xdr:row>39</xdr:row>
      <xdr:rowOff>88900</xdr:rowOff>
    </xdr:to>
    <xdr:sp macro="" textlink="">
      <xdr:nvSpPr>
        <xdr:cNvPr id="530" name="楕円 529">
          <a:extLst>
            <a:ext uri="{FF2B5EF4-FFF2-40B4-BE49-F238E27FC236}">
              <a16:creationId xmlns:a16="http://schemas.microsoft.com/office/drawing/2014/main" id="{134080FA-D5FF-4E32-AC79-14C9CBF34D9E}"/>
            </a:ext>
          </a:extLst>
        </xdr:cNvPr>
        <xdr:cNvSpPr/>
      </xdr:nvSpPr>
      <xdr:spPr>
        <a:xfrm>
          <a:off x="15430500" y="667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38100</xdr:rowOff>
    </xdr:from>
    <xdr:to>
      <xdr:col>85</xdr:col>
      <xdr:colOff>127000</xdr:colOff>
      <xdr:row>39</xdr:row>
      <xdr:rowOff>51435</xdr:rowOff>
    </xdr:to>
    <xdr:cxnSp macro="">
      <xdr:nvCxnSpPr>
        <xdr:cNvPr id="531" name="直線コネクタ 530">
          <a:extLst>
            <a:ext uri="{FF2B5EF4-FFF2-40B4-BE49-F238E27FC236}">
              <a16:creationId xmlns:a16="http://schemas.microsoft.com/office/drawing/2014/main" id="{7D014755-3D56-46EA-9637-EAE1AFE6C212}"/>
            </a:ext>
          </a:extLst>
        </xdr:cNvPr>
        <xdr:cNvCxnSpPr/>
      </xdr:nvCxnSpPr>
      <xdr:spPr>
        <a:xfrm>
          <a:off x="15481300" y="6724650"/>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162560</xdr:rowOff>
    </xdr:from>
    <xdr:to>
      <xdr:col>76</xdr:col>
      <xdr:colOff>165100</xdr:colOff>
      <xdr:row>39</xdr:row>
      <xdr:rowOff>92710</xdr:rowOff>
    </xdr:to>
    <xdr:sp macro="" textlink="">
      <xdr:nvSpPr>
        <xdr:cNvPr id="532" name="楕円 531">
          <a:extLst>
            <a:ext uri="{FF2B5EF4-FFF2-40B4-BE49-F238E27FC236}">
              <a16:creationId xmlns:a16="http://schemas.microsoft.com/office/drawing/2014/main" id="{484C2E65-FF69-4609-BEE6-FFEA1A8D9176}"/>
            </a:ext>
          </a:extLst>
        </xdr:cNvPr>
        <xdr:cNvSpPr/>
      </xdr:nvSpPr>
      <xdr:spPr>
        <a:xfrm>
          <a:off x="14541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38100</xdr:rowOff>
    </xdr:from>
    <xdr:to>
      <xdr:col>81</xdr:col>
      <xdr:colOff>50800</xdr:colOff>
      <xdr:row>39</xdr:row>
      <xdr:rowOff>41910</xdr:rowOff>
    </xdr:to>
    <xdr:cxnSp macro="">
      <xdr:nvCxnSpPr>
        <xdr:cNvPr id="533" name="直線コネクタ 532">
          <a:extLst>
            <a:ext uri="{FF2B5EF4-FFF2-40B4-BE49-F238E27FC236}">
              <a16:creationId xmlns:a16="http://schemas.microsoft.com/office/drawing/2014/main" id="{0BFB9A1F-597E-4768-A2DA-F5F42CD80A6B}"/>
            </a:ext>
          </a:extLst>
        </xdr:cNvPr>
        <xdr:cNvCxnSpPr/>
      </xdr:nvCxnSpPr>
      <xdr:spPr>
        <a:xfrm flipV="1">
          <a:off x="14592300" y="67246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149225</xdr:rowOff>
    </xdr:from>
    <xdr:to>
      <xdr:col>72</xdr:col>
      <xdr:colOff>38100</xdr:colOff>
      <xdr:row>39</xdr:row>
      <xdr:rowOff>79375</xdr:rowOff>
    </xdr:to>
    <xdr:sp macro="" textlink="">
      <xdr:nvSpPr>
        <xdr:cNvPr id="534" name="楕円 533">
          <a:extLst>
            <a:ext uri="{FF2B5EF4-FFF2-40B4-BE49-F238E27FC236}">
              <a16:creationId xmlns:a16="http://schemas.microsoft.com/office/drawing/2014/main" id="{95A5A960-C4AA-4369-8597-BAFCD0B4365F}"/>
            </a:ext>
          </a:extLst>
        </xdr:cNvPr>
        <xdr:cNvSpPr/>
      </xdr:nvSpPr>
      <xdr:spPr>
        <a:xfrm>
          <a:off x="13652500" y="666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28575</xdr:rowOff>
    </xdr:from>
    <xdr:to>
      <xdr:col>76</xdr:col>
      <xdr:colOff>114300</xdr:colOff>
      <xdr:row>39</xdr:row>
      <xdr:rowOff>41910</xdr:rowOff>
    </xdr:to>
    <xdr:cxnSp macro="">
      <xdr:nvCxnSpPr>
        <xdr:cNvPr id="535" name="直線コネクタ 534">
          <a:extLst>
            <a:ext uri="{FF2B5EF4-FFF2-40B4-BE49-F238E27FC236}">
              <a16:creationId xmlns:a16="http://schemas.microsoft.com/office/drawing/2014/main" id="{4CD643A8-2EEF-46E9-87B3-CB2C8F406815}"/>
            </a:ext>
          </a:extLst>
        </xdr:cNvPr>
        <xdr:cNvCxnSpPr/>
      </xdr:nvCxnSpPr>
      <xdr:spPr>
        <a:xfrm>
          <a:off x="13703300" y="671512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132080</xdr:rowOff>
    </xdr:from>
    <xdr:to>
      <xdr:col>67</xdr:col>
      <xdr:colOff>101600</xdr:colOff>
      <xdr:row>39</xdr:row>
      <xdr:rowOff>62230</xdr:rowOff>
    </xdr:to>
    <xdr:sp macro="" textlink="">
      <xdr:nvSpPr>
        <xdr:cNvPr id="536" name="楕円 535">
          <a:extLst>
            <a:ext uri="{FF2B5EF4-FFF2-40B4-BE49-F238E27FC236}">
              <a16:creationId xmlns:a16="http://schemas.microsoft.com/office/drawing/2014/main" id="{4CC2A38E-37DD-4C36-8247-F1A9EB372ACE}"/>
            </a:ext>
          </a:extLst>
        </xdr:cNvPr>
        <xdr:cNvSpPr/>
      </xdr:nvSpPr>
      <xdr:spPr>
        <a:xfrm>
          <a:off x="12763500" y="664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11430</xdr:rowOff>
    </xdr:from>
    <xdr:to>
      <xdr:col>71</xdr:col>
      <xdr:colOff>177800</xdr:colOff>
      <xdr:row>39</xdr:row>
      <xdr:rowOff>28575</xdr:rowOff>
    </xdr:to>
    <xdr:cxnSp macro="">
      <xdr:nvCxnSpPr>
        <xdr:cNvPr id="537" name="直線コネクタ 536">
          <a:extLst>
            <a:ext uri="{FF2B5EF4-FFF2-40B4-BE49-F238E27FC236}">
              <a16:creationId xmlns:a16="http://schemas.microsoft.com/office/drawing/2014/main" id="{F1434A8A-FCCE-4AFE-8B4A-8AE063F3470F}"/>
            </a:ext>
          </a:extLst>
        </xdr:cNvPr>
        <xdr:cNvCxnSpPr/>
      </xdr:nvCxnSpPr>
      <xdr:spPr>
        <a:xfrm>
          <a:off x="12814300" y="669798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61612</xdr:rowOff>
    </xdr:from>
    <xdr:ext cx="405111" cy="259045"/>
    <xdr:sp macro="" textlink="">
      <xdr:nvSpPr>
        <xdr:cNvPr id="538" name="n_1aveValue【一般廃棄物処理施設】&#10;有形固定資産減価償却率">
          <a:extLst>
            <a:ext uri="{FF2B5EF4-FFF2-40B4-BE49-F238E27FC236}">
              <a16:creationId xmlns:a16="http://schemas.microsoft.com/office/drawing/2014/main" id="{E9D2BD9C-E9CA-4F56-BCF3-641DE80360D3}"/>
            </a:ext>
          </a:extLst>
        </xdr:cNvPr>
        <xdr:cNvSpPr txBox="1"/>
      </xdr:nvSpPr>
      <xdr:spPr>
        <a:xfrm>
          <a:off x="15266044" y="623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63517</xdr:rowOff>
    </xdr:from>
    <xdr:ext cx="405111" cy="259045"/>
    <xdr:sp macro="" textlink="">
      <xdr:nvSpPr>
        <xdr:cNvPr id="539" name="n_2aveValue【一般廃棄物処理施設】&#10;有形固定資産減価償却率">
          <a:extLst>
            <a:ext uri="{FF2B5EF4-FFF2-40B4-BE49-F238E27FC236}">
              <a16:creationId xmlns:a16="http://schemas.microsoft.com/office/drawing/2014/main" id="{98CE6702-2684-483A-8D92-286EC790ACEC}"/>
            </a:ext>
          </a:extLst>
        </xdr:cNvPr>
        <xdr:cNvSpPr txBox="1"/>
      </xdr:nvSpPr>
      <xdr:spPr>
        <a:xfrm>
          <a:off x="14389744" y="623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151147</xdr:rowOff>
    </xdr:from>
    <xdr:ext cx="405111" cy="259045"/>
    <xdr:sp macro="" textlink="">
      <xdr:nvSpPr>
        <xdr:cNvPr id="540" name="n_3aveValue【一般廃棄物処理施設】&#10;有形固定資産減価償却率">
          <a:extLst>
            <a:ext uri="{FF2B5EF4-FFF2-40B4-BE49-F238E27FC236}">
              <a16:creationId xmlns:a16="http://schemas.microsoft.com/office/drawing/2014/main" id="{DB526618-A410-46DA-AADE-FF926CCE0728}"/>
            </a:ext>
          </a:extLst>
        </xdr:cNvPr>
        <xdr:cNvSpPr txBox="1"/>
      </xdr:nvSpPr>
      <xdr:spPr>
        <a:xfrm>
          <a:off x="13500744" y="615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141622</xdr:rowOff>
    </xdr:from>
    <xdr:ext cx="405111" cy="259045"/>
    <xdr:sp macro="" textlink="">
      <xdr:nvSpPr>
        <xdr:cNvPr id="541" name="n_4aveValue【一般廃棄物処理施設】&#10;有形固定資産減価償却率">
          <a:extLst>
            <a:ext uri="{FF2B5EF4-FFF2-40B4-BE49-F238E27FC236}">
              <a16:creationId xmlns:a16="http://schemas.microsoft.com/office/drawing/2014/main" id="{6198B8C4-E02F-4EEC-A38C-D3882D75D468}"/>
            </a:ext>
          </a:extLst>
        </xdr:cNvPr>
        <xdr:cNvSpPr txBox="1"/>
      </xdr:nvSpPr>
      <xdr:spPr>
        <a:xfrm>
          <a:off x="12611744" y="614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80027</xdr:rowOff>
    </xdr:from>
    <xdr:ext cx="405111" cy="259045"/>
    <xdr:sp macro="" textlink="">
      <xdr:nvSpPr>
        <xdr:cNvPr id="542" name="n_1mainValue【一般廃棄物処理施設】&#10;有形固定資産減価償却率">
          <a:extLst>
            <a:ext uri="{FF2B5EF4-FFF2-40B4-BE49-F238E27FC236}">
              <a16:creationId xmlns:a16="http://schemas.microsoft.com/office/drawing/2014/main" id="{EDC46F2B-D7CC-4EC6-8A7B-466FC39B73F3}"/>
            </a:ext>
          </a:extLst>
        </xdr:cNvPr>
        <xdr:cNvSpPr txBox="1"/>
      </xdr:nvSpPr>
      <xdr:spPr>
        <a:xfrm>
          <a:off x="15266044" y="676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83837</xdr:rowOff>
    </xdr:from>
    <xdr:ext cx="405111" cy="259045"/>
    <xdr:sp macro="" textlink="">
      <xdr:nvSpPr>
        <xdr:cNvPr id="543" name="n_2mainValue【一般廃棄物処理施設】&#10;有形固定資産減価償却率">
          <a:extLst>
            <a:ext uri="{FF2B5EF4-FFF2-40B4-BE49-F238E27FC236}">
              <a16:creationId xmlns:a16="http://schemas.microsoft.com/office/drawing/2014/main" id="{06EB8C1C-5072-4F2C-9751-01889E477C7E}"/>
            </a:ext>
          </a:extLst>
        </xdr:cNvPr>
        <xdr:cNvSpPr txBox="1"/>
      </xdr:nvSpPr>
      <xdr:spPr>
        <a:xfrm>
          <a:off x="14389744" y="677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70502</xdr:rowOff>
    </xdr:from>
    <xdr:ext cx="405111" cy="259045"/>
    <xdr:sp macro="" textlink="">
      <xdr:nvSpPr>
        <xdr:cNvPr id="544" name="n_3mainValue【一般廃棄物処理施設】&#10;有形固定資産減価償却率">
          <a:extLst>
            <a:ext uri="{FF2B5EF4-FFF2-40B4-BE49-F238E27FC236}">
              <a16:creationId xmlns:a16="http://schemas.microsoft.com/office/drawing/2014/main" id="{0A5E5E6A-395E-4141-B0E0-E703EFADACE6}"/>
            </a:ext>
          </a:extLst>
        </xdr:cNvPr>
        <xdr:cNvSpPr txBox="1"/>
      </xdr:nvSpPr>
      <xdr:spPr>
        <a:xfrm>
          <a:off x="13500744" y="675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53357</xdr:rowOff>
    </xdr:from>
    <xdr:ext cx="405111" cy="259045"/>
    <xdr:sp macro="" textlink="">
      <xdr:nvSpPr>
        <xdr:cNvPr id="545" name="n_4mainValue【一般廃棄物処理施設】&#10;有形固定資産減価償却率">
          <a:extLst>
            <a:ext uri="{FF2B5EF4-FFF2-40B4-BE49-F238E27FC236}">
              <a16:creationId xmlns:a16="http://schemas.microsoft.com/office/drawing/2014/main" id="{DF05F35B-AB4B-4683-A653-655055F7ABC6}"/>
            </a:ext>
          </a:extLst>
        </xdr:cNvPr>
        <xdr:cNvSpPr txBox="1"/>
      </xdr:nvSpPr>
      <xdr:spPr>
        <a:xfrm>
          <a:off x="12611744" y="673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6" name="正方形/長方形 545">
          <a:extLst>
            <a:ext uri="{FF2B5EF4-FFF2-40B4-BE49-F238E27FC236}">
              <a16:creationId xmlns:a16="http://schemas.microsoft.com/office/drawing/2014/main" id="{B3F553A9-A0DE-4FF5-BEBC-F762B614106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7" name="正方形/長方形 546">
          <a:extLst>
            <a:ext uri="{FF2B5EF4-FFF2-40B4-BE49-F238E27FC236}">
              <a16:creationId xmlns:a16="http://schemas.microsoft.com/office/drawing/2014/main" id="{55E057B3-F32A-421A-9C65-C33BE793DE6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8" name="正方形/長方形 547">
          <a:extLst>
            <a:ext uri="{FF2B5EF4-FFF2-40B4-BE49-F238E27FC236}">
              <a16:creationId xmlns:a16="http://schemas.microsoft.com/office/drawing/2014/main" id="{ADEC178E-A8CD-49C8-B3F9-B1178AAF13A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9" name="正方形/長方形 548">
          <a:extLst>
            <a:ext uri="{FF2B5EF4-FFF2-40B4-BE49-F238E27FC236}">
              <a16:creationId xmlns:a16="http://schemas.microsoft.com/office/drawing/2014/main" id="{EA0EA4BE-1694-4F0B-8D52-227C3F286BD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0" name="正方形/長方形 549">
          <a:extLst>
            <a:ext uri="{FF2B5EF4-FFF2-40B4-BE49-F238E27FC236}">
              <a16:creationId xmlns:a16="http://schemas.microsoft.com/office/drawing/2014/main" id="{55696F92-1607-4C5E-B295-BBB27FB1100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1" name="正方形/長方形 550">
          <a:extLst>
            <a:ext uri="{FF2B5EF4-FFF2-40B4-BE49-F238E27FC236}">
              <a16:creationId xmlns:a16="http://schemas.microsoft.com/office/drawing/2014/main" id="{A5EFB7C4-004E-45AF-A59C-D9EC903E431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2" name="正方形/長方形 551">
          <a:extLst>
            <a:ext uri="{FF2B5EF4-FFF2-40B4-BE49-F238E27FC236}">
              <a16:creationId xmlns:a16="http://schemas.microsoft.com/office/drawing/2014/main" id="{57F3C5C9-5915-4A60-AFA7-08BB52B9AB7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3" name="正方形/長方形 552">
          <a:extLst>
            <a:ext uri="{FF2B5EF4-FFF2-40B4-BE49-F238E27FC236}">
              <a16:creationId xmlns:a16="http://schemas.microsoft.com/office/drawing/2014/main" id="{A57EB46E-110D-4A7B-B3CA-1740A23980C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4" name="テキスト ボックス 553">
          <a:extLst>
            <a:ext uri="{FF2B5EF4-FFF2-40B4-BE49-F238E27FC236}">
              <a16:creationId xmlns:a16="http://schemas.microsoft.com/office/drawing/2014/main" id="{DB77405A-E38E-4CEF-8480-A891C9E9A33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5" name="直線コネクタ 554">
          <a:extLst>
            <a:ext uri="{FF2B5EF4-FFF2-40B4-BE49-F238E27FC236}">
              <a16:creationId xmlns:a16="http://schemas.microsoft.com/office/drawing/2014/main" id="{C8135846-D2C8-4215-AC4F-8C4F2674C19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6" name="直線コネクタ 555">
          <a:extLst>
            <a:ext uri="{FF2B5EF4-FFF2-40B4-BE49-F238E27FC236}">
              <a16:creationId xmlns:a16="http://schemas.microsoft.com/office/drawing/2014/main" id="{E4639250-2C09-4A3D-B10E-09E62EE70989}"/>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7" name="テキスト ボックス 556">
          <a:extLst>
            <a:ext uri="{FF2B5EF4-FFF2-40B4-BE49-F238E27FC236}">
              <a16:creationId xmlns:a16="http://schemas.microsoft.com/office/drawing/2014/main" id="{4B4B46D5-4DF5-450C-AA77-2C102830AEC4}"/>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8" name="直線コネクタ 557">
          <a:extLst>
            <a:ext uri="{FF2B5EF4-FFF2-40B4-BE49-F238E27FC236}">
              <a16:creationId xmlns:a16="http://schemas.microsoft.com/office/drawing/2014/main" id="{133C3DC6-F107-4385-BD1E-275FDE00DE72}"/>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59" name="テキスト ボックス 558">
          <a:extLst>
            <a:ext uri="{FF2B5EF4-FFF2-40B4-BE49-F238E27FC236}">
              <a16:creationId xmlns:a16="http://schemas.microsoft.com/office/drawing/2014/main" id="{01093E8A-6191-49C3-A500-A57E067FD366}"/>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0" name="直線コネクタ 559">
          <a:extLst>
            <a:ext uri="{FF2B5EF4-FFF2-40B4-BE49-F238E27FC236}">
              <a16:creationId xmlns:a16="http://schemas.microsoft.com/office/drawing/2014/main" id="{BBFCF090-BDDE-462A-A4AF-0AB34D47AEE2}"/>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1" name="テキスト ボックス 560">
          <a:extLst>
            <a:ext uri="{FF2B5EF4-FFF2-40B4-BE49-F238E27FC236}">
              <a16:creationId xmlns:a16="http://schemas.microsoft.com/office/drawing/2014/main" id="{46BE3870-014A-4C38-9D8E-B40D01E94D76}"/>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2" name="直線コネクタ 561">
          <a:extLst>
            <a:ext uri="{FF2B5EF4-FFF2-40B4-BE49-F238E27FC236}">
              <a16:creationId xmlns:a16="http://schemas.microsoft.com/office/drawing/2014/main" id="{D9FD42F7-8059-4E61-AE32-2D5C6E16BCDA}"/>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3" name="テキスト ボックス 562">
          <a:extLst>
            <a:ext uri="{FF2B5EF4-FFF2-40B4-BE49-F238E27FC236}">
              <a16:creationId xmlns:a16="http://schemas.microsoft.com/office/drawing/2014/main" id="{0305FA0A-38EA-47AE-B594-AECF3FDC990C}"/>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4" name="直線コネクタ 563">
          <a:extLst>
            <a:ext uri="{FF2B5EF4-FFF2-40B4-BE49-F238E27FC236}">
              <a16:creationId xmlns:a16="http://schemas.microsoft.com/office/drawing/2014/main" id="{D301A14D-E982-457A-9592-4CD27318E6B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5" name="テキスト ボックス 564">
          <a:extLst>
            <a:ext uri="{FF2B5EF4-FFF2-40B4-BE49-F238E27FC236}">
              <a16:creationId xmlns:a16="http://schemas.microsoft.com/office/drawing/2014/main" id="{FD5FC2A6-984F-4DB1-8EA8-4814B57CA2E6}"/>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6" name="【一般廃棄物処理施設】&#10;一人当たり有形固定資産（償却資産）額グラフ枠">
          <a:extLst>
            <a:ext uri="{FF2B5EF4-FFF2-40B4-BE49-F238E27FC236}">
              <a16:creationId xmlns:a16="http://schemas.microsoft.com/office/drawing/2014/main" id="{99E22ED0-EEC0-4028-842F-4D985ACD915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65684</xdr:rowOff>
    </xdr:from>
    <xdr:to>
      <xdr:col>116</xdr:col>
      <xdr:colOff>62864</xdr:colOff>
      <xdr:row>41</xdr:row>
      <xdr:rowOff>120965</xdr:rowOff>
    </xdr:to>
    <xdr:cxnSp macro="">
      <xdr:nvCxnSpPr>
        <xdr:cNvPr id="567" name="直線コネクタ 566">
          <a:extLst>
            <a:ext uri="{FF2B5EF4-FFF2-40B4-BE49-F238E27FC236}">
              <a16:creationId xmlns:a16="http://schemas.microsoft.com/office/drawing/2014/main" id="{8C473949-682C-4D19-9B02-992DF0D2276C}"/>
            </a:ext>
          </a:extLst>
        </xdr:cNvPr>
        <xdr:cNvCxnSpPr/>
      </xdr:nvCxnSpPr>
      <xdr:spPr>
        <a:xfrm flipV="1">
          <a:off x="22160864" y="5894984"/>
          <a:ext cx="0" cy="1255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124792</xdr:rowOff>
    </xdr:from>
    <xdr:ext cx="469744" cy="259045"/>
    <xdr:sp macro="" textlink="">
      <xdr:nvSpPr>
        <xdr:cNvPr id="568" name="【一般廃棄物処理施設】&#10;一人当たり有形固定資産（償却資産）額最小値テキスト">
          <a:extLst>
            <a:ext uri="{FF2B5EF4-FFF2-40B4-BE49-F238E27FC236}">
              <a16:creationId xmlns:a16="http://schemas.microsoft.com/office/drawing/2014/main" id="{5E9DBCF9-BE5B-48F5-B9AE-CDF394848B5F}"/>
            </a:ext>
          </a:extLst>
        </xdr:cNvPr>
        <xdr:cNvSpPr txBox="1"/>
      </xdr:nvSpPr>
      <xdr:spPr>
        <a:xfrm>
          <a:off x="22199600" y="715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120965</xdr:rowOff>
    </xdr:from>
    <xdr:to>
      <xdr:col>116</xdr:col>
      <xdr:colOff>152400</xdr:colOff>
      <xdr:row>41</xdr:row>
      <xdr:rowOff>120965</xdr:rowOff>
    </xdr:to>
    <xdr:cxnSp macro="">
      <xdr:nvCxnSpPr>
        <xdr:cNvPr id="569" name="直線コネクタ 568">
          <a:extLst>
            <a:ext uri="{FF2B5EF4-FFF2-40B4-BE49-F238E27FC236}">
              <a16:creationId xmlns:a16="http://schemas.microsoft.com/office/drawing/2014/main" id="{7DD58BB4-9CC5-42E4-BD5D-E2E81F4D9B2F}"/>
            </a:ext>
          </a:extLst>
        </xdr:cNvPr>
        <xdr:cNvCxnSpPr/>
      </xdr:nvCxnSpPr>
      <xdr:spPr>
        <a:xfrm>
          <a:off x="22072600" y="7150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12361</xdr:rowOff>
    </xdr:from>
    <xdr:ext cx="599010" cy="259045"/>
    <xdr:sp macro="" textlink="">
      <xdr:nvSpPr>
        <xdr:cNvPr id="570" name="【一般廃棄物処理施設】&#10;一人当たり有形固定資産（償却資産）額最大値テキスト">
          <a:extLst>
            <a:ext uri="{FF2B5EF4-FFF2-40B4-BE49-F238E27FC236}">
              <a16:creationId xmlns:a16="http://schemas.microsoft.com/office/drawing/2014/main" id="{5F03D786-6937-4CE0-AFDF-35BA9F8920A5}"/>
            </a:ext>
          </a:extLst>
        </xdr:cNvPr>
        <xdr:cNvSpPr txBox="1"/>
      </xdr:nvSpPr>
      <xdr:spPr>
        <a:xfrm>
          <a:off x="22199600" y="5670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65684</xdr:rowOff>
    </xdr:from>
    <xdr:to>
      <xdr:col>116</xdr:col>
      <xdr:colOff>152400</xdr:colOff>
      <xdr:row>34</xdr:row>
      <xdr:rowOff>65684</xdr:rowOff>
    </xdr:to>
    <xdr:cxnSp macro="">
      <xdr:nvCxnSpPr>
        <xdr:cNvPr id="571" name="直線コネクタ 570">
          <a:extLst>
            <a:ext uri="{FF2B5EF4-FFF2-40B4-BE49-F238E27FC236}">
              <a16:creationId xmlns:a16="http://schemas.microsoft.com/office/drawing/2014/main" id="{7CDAC817-E91A-4CFB-8000-D21174ACEA2A}"/>
            </a:ext>
          </a:extLst>
        </xdr:cNvPr>
        <xdr:cNvCxnSpPr/>
      </xdr:nvCxnSpPr>
      <xdr:spPr>
        <a:xfrm>
          <a:off x="22072600" y="5894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78227</xdr:rowOff>
    </xdr:from>
    <xdr:ext cx="599010" cy="259045"/>
    <xdr:sp macro="" textlink="">
      <xdr:nvSpPr>
        <xdr:cNvPr id="572" name="【一般廃棄物処理施設】&#10;一人当たり有形固定資産（償却資産）額平均値テキスト">
          <a:extLst>
            <a:ext uri="{FF2B5EF4-FFF2-40B4-BE49-F238E27FC236}">
              <a16:creationId xmlns:a16="http://schemas.microsoft.com/office/drawing/2014/main" id="{2F7FA71A-2988-4036-8FB0-50102293F9E0}"/>
            </a:ext>
          </a:extLst>
        </xdr:cNvPr>
        <xdr:cNvSpPr txBox="1"/>
      </xdr:nvSpPr>
      <xdr:spPr>
        <a:xfrm>
          <a:off x="22199600" y="6593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99800</xdr:rowOff>
    </xdr:from>
    <xdr:to>
      <xdr:col>116</xdr:col>
      <xdr:colOff>114300</xdr:colOff>
      <xdr:row>39</xdr:row>
      <xdr:rowOff>29950</xdr:rowOff>
    </xdr:to>
    <xdr:sp macro="" textlink="">
      <xdr:nvSpPr>
        <xdr:cNvPr id="573" name="フローチャート: 判断 572">
          <a:extLst>
            <a:ext uri="{FF2B5EF4-FFF2-40B4-BE49-F238E27FC236}">
              <a16:creationId xmlns:a16="http://schemas.microsoft.com/office/drawing/2014/main" id="{8E0E7CE8-E6F9-4377-B134-242B8337554A}"/>
            </a:ext>
          </a:extLst>
        </xdr:cNvPr>
        <xdr:cNvSpPr/>
      </xdr:nvSpPr>
      <xdr:spPr>
        <a:xfrm>
          <a:off x="22110700" y="661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123168</xdr:rowOff>
    </xdr:from>
    <xdr:to>
      <xdr:col>112</xdr:col>
      <xdr:colOff>38100</xdr:colOff>
      <xdr:row>39</xdr:row>
      <xdr:rowOff>53318</xdr:rowOff>
    </xdr:to>
    <xdr:sp macro="" textlink="">
      <xdr:nvSpPr>
        <xdr:cNvPr id="574" name="フローチャート: 判断 573">
          <a:extLst>
            <a:ext uri="{FF2B5EF4-FFF2-40B4-BE49-F238E27FC236}">
              <a16:creationId xmlns:a16="http://schemas.microsoft.com/office/drawing/2014/main" id="{99F300A9-2AF9-42BC-BF6C-6773B426203E}"/>
            </a:ext>
          </a:extLst>
        </xdr:cNvPr>
        <xdr:cNvSpPr/>
      </xdr:nvSpPr>
      <xdr:spPr>
        <a:xfrm>
          <a:off x="21272500" y="6638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128517</xdr:rowOff>
    </xdr:from>
    <xdr:to>
      <xdr:col>107</xdr:col>
      <xdr:colOff>101600</xdr:colOff>
      <xdr:row>39</xdr:row>
      <xdr:rowOff>58667</xdr:rowOff>
    </xdr:to>
    <xdr:sp macro="" textlink="">
      <xdr:nvSpPr>
        <xdr:cNvPr id="575" name="フローチャート: 判断 574">
          <a:extLst>
            <a:ext uri="{FF2B5EF4-FFF2-40B4-BE49-F238E27FC236}">
              <a16:creationId xmlns:a16="http://schemas.microsoft.com/office/drawing/2014/main" id="{4E266C25-0404-4C11-A8E9-59D3C270AAC9}"/>
            </a:ext>
          </a:extLst>
        </xdr:cNvPr>
        <xdr:cNvSpPr/>
      </xdr:nvSpPr>
      <xdr:spPr>
        <a:xfrm>
          <a:off x="20383500" y="664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109858</xdr:rowOff>
    </xdr:from>
    <xdr:to>
      <xdr:col>102</xdr:col>
      <xdr:colOff>165100</xdr:colOff>
      <xdr:row>39</xdr:row>
      <xdr:rowOff>40008</xdr:rowOff>
    </xdr:to>
    <xdr:sp macro="" textlink="">
      <xdr:nvSpPr>
        <xdr:cNvPr id="576" name="フローチャート: 判断 575">
          <a:extLst>
            <a:ext uri="{FF2B5EF4-FFF2-40B4-BE49-F238E27FC236}">
              <a16:creationId xmlns:a16="http://schemas.microsoft.com/office/drawing/2014/main" id="{C8BAA4D6-6D83-4160-9D35-154557FA829B}"/>
            </a:ext>
          </a:extLst>
        </xdr:cNvPr>
        <xdr:cNvSpPr/>
      </xdr:nvSpPr>
      <xdr:spPr>
        <a:xfrm>
          <a:off x="19494500" y="662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167215</xdr:rowOff>
    </xdr:from>
    <xdr:to>
      <xdr:col>98</xdr:col>
      <xdr:colOff>38100</xdr:colOff>
      <xdr:row>39</xdr:row>
      <xdr:rowOff>97365</xdr:rowOff>
    </xdr:to>
    <xdr:sp macro="" textlink="">
      <xdr:nvSpPr>
        <xdr:cNvPr id="577" name="フローチャート: 判断 576">
          <a:extLst>
            <a:ext uri="{FF2B5EF4-FFF2-40B4-BE49-F238E27FC236}">
              <a16:creationId xmlns:a16="http://schemas.microsoft.com/office/drawing/2014/main" id="{A22FAC6F-386F-4495-99C0-C6D64F7DC1A4}"/>
            </a:ext>
          </a:extLst>
        </xdr:cNvPr>
        <xdr:cNvSpPr/>
      </xdr:nvSpPr>
      <xdr:spPr>
        <a:xfrm>
          <a:off x="18605500" y="6682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1B91E7F6-EE67-4864-AF91-DD4FB3EABAD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1624377E-58FA-4E1C-B762-1305E7778C5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3A6182BA-30DF-4359-876B-1CAD9526483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0D217840-088E-4D6A-A57F-C409A093140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31AC19BF-0DE9-4AF9-A1F2-7868B2F4798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104185</xdr:rowOff>
    </xdr:from>
    <xdr:to>
      <xdr:col>116</xdr:col>
      <xdr:colOff>114300</xdr:colOff>
      <xdr:row>37</xdr:row>
      <xdr:rowOff>34335</xdr:rowOff>
    </xdr:to>
    <xdr:sp macro="" textlink="">
      <xdr:nvSpPr>
        <xdr:cNvPr id="583" name="楕円 582">
          <a:extLst>
            <a:ext uri="{FF2B5EF4-FFF2-40B4-BE49-F238E27FC236}">
              <a16:creationId xmlns:a16="http://schemas.microsoft.com/office/drawing/2014/main" id="{253C3F86-0174-4A38-B989-110CBDE18344}"/>
            </a:ext>
          </a:extLst>
        </xdr:cNvPr>
        <xdr:cNvSpPr/>
      </xdr:nvSpPr>
      <xdr:spPr>
        <a:xfrm>
          <a:off x="22110700" y="627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127062</xdr:rowOff>
    </xdr:from>
    <xdr:ext cx="599010" cy="259045"/>
    <xdr:sp macro="" textlink="">
      <xdr:nvSpPr>
        <xdr:cNvPr id="584" name="【一般廃棄物処理施設】&#10;一人当たり有形固定資産（償却資産）額該当値テキスト">
          <a:extLst>
            <a:ext uri="{FF2B5EF4-FFF2-40B4-BE49-F238E27FC236}">
              <a16:creationId xmlns:a16="http://schemas.microsoft.com/office/drawing/2014/main" id="{E2CD1368-C6B1-444C-B6EC-240E735899CF}"/>
            </a:ext>
          </a:extLst>
        </xdr:cNvPr>
        <xdr:cNvSpPr txBox="1"/>
      </xdr:nvSpPr>
      <xdr:spPr>
        <a:xfrm>
          <a:off x="22199600" y="6127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129258</xdr:rowOff>
    </xdr:from>
    <xdr:to>
      <xdr:col>112</xdr:col>
      <xdr:colOff>38100</xdr:colOff>
      <xdr:row>37</xdr:row>
      <xdr:rowOff>59408</xdr:rowOff>
    </xdr:to>
    <xdr:sp macro="" textlink="">
      <xdr:nvSpPr>
        <xdr:cNvPr id="585" name="楕円 584">
          <a:extLst>
            <a:ext uri="{FF2B5EF4-FFF2-40B4-BE49-F238E27FC236}">
              <a16:creationId xmlns:a16="http://schemas.microsoft.com/office/drawing/2014/main" id="{54A08565-E2D3-4D2E-989E-CD887C05DA67}"/>
            </a:ext>
          </a:extLst>
        </xdr:cNvPr>
        <xdr:cNvSpPr/>
      </xdr:nvSpPr>
      <xdr:spPr>
        <a:xfrm>
          <a:off x="21272500" y="6301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154985</xdr:rowOff>
    </xdr:from>
    <xdr:to>
      <xdr:col>116</xdr:col>
      <xdr:colOff>63500</xdr:colOff>
      <xdr:row>37</xdr:row>
      <xdr:rowOff>8608</xdr:rowOff>
    </xdr:to>
    <xdr:cxnSp macro="">
      <xdr:nvCxnSpPr>
        <xdr:cNvPr id="586" name="直線コネクタ 585">
          <a:extLst>
            <a:ext uri="{FF2B5EF4-FFF2-40B4-BE49-F238E27FC236}">
              <a16:creationId xmlns:a16="http://schemas.microsoft.com/office/drawing/2014/main" id="{30BF1781-ADEE-4907-A10D-90B0431E2EA2}"/>
            </a:ext>
          </a:extLst>
        </xdr:cNvPr>
        <xdr:cNvCxnSpPr/>
      </xdr:nvCxnSpPr>
      <xdr:spPr>
        <a:xfrm flipV="1">
          <a:off x="21323300" y="6327185"/>
          <a:ext cx="838200" cy="25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161920</xdr:rowOff>
    </xdr:from>
    <xdr:to>
      <xdr:col>107</xdr:col>
      <xdr:colOff>101600</xdr:colOff>
      <xdr:row>37</xdr:row>
      <xdr:rowOff>92070</xdr:rowOff>
    </xdr:to>
    <xdr:sp macro="" textlink="">
      <xdr:nvSpPr>
        <xdr:cNvPr id="587" name="楕円 586">
          <a:extLst>
            <a:ext uri="{FF2B5EF4-FFF2-40B4-BE49-F238E27FC236}">
              <a16:creationId xmlns:a16="http://schemas.microsoft.com/office/drawing/2014/main" id="{8EB2C799-9EF0-4ABC-9996-640F9178CFC7}"/>
            </a:ext>
          </a:extLst>
        </xdr:cNvPr>
        <xdr:cNvSpPr/>
      </xdr:nvSpPr>
      <xdr:spPr>
        <a:xfrm>
          <a:off x="20383500" y="633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8608</xdr:rowOff>
    </xdr:from>
    <xdr:to>
      <xdr:col>111</xdr:col>
      <xdr:colOff>177800</xdr:colOff>
      <xdr:row>37</xdr:row>
      <xdr:rowOff>41270</xdr:rowOff>
    </xdr:to>
    <xdr:cxnSp macro="">
      <xdr:nvCxnSpPr>
        <xdr:cNvPr id="588" name="直線コネクタ 587">
          <a:extLst>
            <a:ext uri="{FF2B5EF4-FFF2-40B4-BE49-F238E27FC236}">
              <a16:creationId xmlns:a16="http://schemas.microsoft.com/office/drawing/2014/main" id="{5C9DD046-7883-4630-9284-39AE4CC62FF4}"/>
            </a:ext>
          </a:extLst>
        </xdr:cNvPr>
        <xdr:cNvCxnSpPr/>
      </xdr:nvCxnSpPr>
      <xdr:spPr>
        <a:xfrm flipV="1">
          <a:off x="20434300" y="6352258"/>
          <a:ext cx="889000" cy="32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13751</xdr:rowOff>
    </xdr:from>
    <xdr:to>
      <xdr:col>102</xdr:col>
      <xdr:colOff>165100</xdr:colOff>
      <xdr:row>37</xdr:row>
      <xdr:rowOff>115351</xdr:rowOff>
    </xdr:to>
    <xdr:sp macro="" textlink="">
      <xdr:nvSpPr>
        <xdr:cNvPr id="589" name="楕円 588">
          <a:extLst>
            <a:ext uri="{FF2B5EF4-FFF2-40B4-BE49-F238E27FC236}">
              <a16:creationId xmlns:a16="http://schemas.microsoft.com/office/drawing/2014/main" id="{C67BB50B-41C1-44AC-812B-DF64D8193B3D}"/>
            </a:ext>
          </a:extLst>
        </xdr:cNvPr>
        <xdr:cNvSpPr/>
      </xdr:nvSpPr>
      <xdr:spPr>
        <a:xfrm>
          <a:off x="19494500" y="6357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41270</xdr:rowOff>
    </xdr:from>
    <xdr:to>
      <xdr:col>107</xdr:col>
      <xdr:colOff>50800</xdr:colOff>
      <xdr:row>37</xdr:row>
      <xdr:rowOff>64551</xdr:rowOff>
    </xdr:to>
    <xdr:cxnSp macro="">
      <xdr:nvCxnSpPr>
        <xdr:cNvPr id="590" name="直線コネクタ 589">
          <a:extLst>
            <a:ext uri="{FF2B5EF4-FFF2-40B4-BE49-F238E27FC236}">
              <a16:creationId xmlns:a16="http://schemas.microsoft.com/office/drawing/2014/main" id="{D6AF05A5-042D-440D-9D71-3E0E081BEC76}"/>
            </a:ext>
          </a:extLst>
        </xdr:cNvPr>
        <xdr:cNvCxnSpPr/>
      </xdr:nvCxnSpPr>
      <xdr:spPr>
        <a:xfrm flipV="1">
          <a:off x="19545300" y="6384920"/>
          <a:ext cx="889000" cy="23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33319</xdr:rowOff>
    </xdr:from>
    <xdr:to>
      <xdr:col>98</xdr:col>
      <xdr:colOff>38100</xdr:colOff>
      <xdr:row>37</xdr:row>
      <xdr:rowOff>134919</xdr:rowOff>
    </xdr:to>
    <xdr:sp macro="" textlink="">
      <xdr:nvSpPr>
        <xdr:cNvPr id="591" name="楕円 590">
          <a:extLst>
            <a:ext uri="{FF2B5EF4-FFF2-40B4-BE49-F238E27FC236}">
              <a16:creationId xmlns:a16="http://schemas.microsoft.com/office/drawing/2014/main" id="{A60989CF-C29B-4879-9EB6-2B98E43E5232}"/>
            </a:ext>
          </a:extLst>
        </xdr:cNvPr>
        <xdr:cNvSpPr/>
      </xdr:nvSpPr>
      <xdr:spPr>
        <a:xfrm>
          <a:off x="18605500" y="6376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64551</xdr:rowOff>
    </xdr:from>
    <xdr:to>
      <xdr:col>102</xdr:col>
      <xdr:colOff>114300</xdr:colOff>
      <xdr:row>37</xdr:row>
      <xdr:rowOff>84119</xdr:rowOff>
    </xdr:to>
    <xdr:cxnSp macro="">
      <xdr:nvCxnSpPr>
        <xdr:cNvPr id="592" name="直線コネクタ 591">
          <a:extLst>
            <a:ext uri="{FF2B5EF4-FFF2-40B4-BE49-F238E27FC236}">
              <a16:creationId xmlns:a16="http://schemas.microsoft.com/office/drawing/2014/main" id="{9A640EA0-E815-4A5B-B9CE-B5F189D1E921}"/>
            </a:ext>
          </a:extLst>
        </xdr:cNvPr>
        <xdr:cNvCxnSpPr/>
      </xdr:nvCxnSpPr>
      <xdr:spPr>
        <a:xfrm flipV="1">
          <a:off x="18656300" y="6408201"/>
          <a:ext cx="889000" cy="19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44445</xdr:rowOff>
    </xdr:from>
    <xdr:ext cx="599010" cy="259045"/>
    <xdr:sp macro="" textlink="">
      <xdr:nvSpPr>
        <xdr:cNvPr id="593" name="n_1aveValue【一般廃棄物処理施設】&#10;一人当たり有形固定資産（償却資産）額">
          <a:extLst>
            <a:ext uri="{FF2B5EF4-FFF2-40B4-BE49-F238E27FC236}">
              <a16:creationId xmlns:a16="http://schemas.microsoft.com/office/drawing/2014/main" id="{F8F33FAE-D207-4F73-9A40-4CB0005092C6}"/>
            </a:ext>
          </a:extLst>
        </xdr:cNvPr>
        <xdr:cNvSpPr txBox="1"/>
      </xdr:nvSpPr>
      <xdr:spPr>
        <a:xfrm>
          <a:off x="21011095" y="6730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49794</xdr:rowOff>
    </xdr:from>
    <xdr:ext cx="599010" cy="259045"/>
    <xdr:sp macro="" textlink="">
      <xdr:nvSpPr>
        <xdr:cNvPr id="594" name="n_2aveValue【一般廃棄物処理施設】&#10;一人当たり有形固定資産（償却資産）額">
          <a:extLst>
            <a:ext uri="{FF2B5EF4-FFF2-40B4-BE49-F238E27FC236}">
              <a16:creationId xmlns:a16="http://schemas.microsoft.com/office/drawing/2014/main" id="{C4A3D5F5-0D9C-4F5F-BA09-A7737115BF97}"/>
            </a:ext>
          </a:extLst>
        </xdr:cNvPr>
        <xdr:cNvSpPr txBox="1"/>
      </xdr:nvSpPr>
      <xdr:spPr>
        <a:xfrm>
          <a:off x="20134795" y="6736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31135</xdr:rowOff>
    </xdr:from>
    <xdr:ext cx="599010" cy="259045"/>
    <xdr:sp macro="" textlink="">
      <xdr:nvSpPr>
        <xdr:cNvPr id="595" name="n_3aveValue【一般廃棄物処理施設】&#10;一人当たり有形固定資産（償却資産）額">
          <a:extLst>
            <a:ext uri="{FF2B5EF4-FFF2-40B4-BE49-F238E27FC236}">
              <a16:creationId xmlns:a16="http://schemas.microsoft.com/office/drawing/2014/main" id="{39B8AB4F-F1A2-4F6B-A11A-21AC7F88D171}"/>
            </a:ext>
          </a:extLst>
        </xdr:cNvPr>
        <xdr:cNvSpPr txBox="1"/>
      </xdr:nvSpPr>
      <xdr:spPr>
        <a:xfrm>
          <a:off x="19245795" y="6717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88492</xdr:rowOff>
    </xdr:from>
    <xdr:ext cx="534377" cy="259045"/>
    <xdr:sp macro="" textlink="">
      <xdr:nvSpPr>
        <xdr:cNvPr id="596" name="n_4aveValue【一般廃棄物処理施設】&#10;一人当たり有形固定資産（償却資産）額">
          <a:extLst>
            <a:ext uri="{FF2B5EF4-FFF2-40B4-BE49-F238E27FC236}">
              <a16:creationId xmlns:a16="http://schemas.microsoft.com/office/drawing/2014/main" id="{222E1DDB-E6F5-4002-9D65-4CFD7EBD2AB1}"/>
            </a:ext>
          </a:extLst>
        </xdr:cNvPr>
        <xdr:cNvSpPr txBox="1"/>
      </xdr:nvSpPr>
      <xdr:spPr>
        <a:xfrm>
          <a:off x="18389111" y="6775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75935</xdr:rowOff>
    </xdr:from>
    <xdr:ext cx="599010" cy="259045"/>
    <xdr:sp macro="" textlink="">
      <xdr:nvSpPr>
        <xdr:cNvPr id="597" name="n_1mainValue【一般廃棄物処理施設】&#10;一人当たり有形固定資産（償却資産）額">
          <a:extLst>
            <a:ext uri="{FF2B5EF4-FFF2-40B4-BE49-F238E27FC236}">
              <a16:creationId xmlns:a16="http://schemas.microsoft.com/office/drawing/2014/main" id="{5F69A5C7-5690-4779-9C20-54EFCC44B633}"/>
            </a:ext>
          </a:extLst>
        </xdr:cNvPr>
        <xdr:cNvSpPr txBox="1"/>
      </xdr:nvSpPr>
      <xdr:spPr>
        <a:xfrm>
          <a:off x="21011095" y="6076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108597</xdr:rowOff>
    </xdr:from>
    <xdr:ext cx="599010" cy="259045"/>
    <xdr:sp macro="" textlink="">
      <xdr:nvSpPr>
        <xdr:cNvPr id="598" name="n_2mainValue【一般廃棄物処理施設】&#10;一人当たり有形固定資産（償却資産）額">
          <a:extLst>
            <a:ext uri="{FF2B5EF4-FFF2-40B4-BE49-F238E27FC236}">
              <a16:creationId xmlns:a16="http://schemas.microsoft.com/office/drawing/2014/main" id="{52851E2B-D713-4789-AB89-73067EC05534}"/>
            </a:ext>
          </a:extLst>
        </xdr:cNvPr>
        <xdr:cNvSpPr txBox="1"/>
      </xdr:nvSpPr>
      <xdr:spPr>
        <a:xfrm>
          <a:off x="20134795" y="6109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35</xdr:row>
      <xdr:rowOff>131878</xdr:rowOff>
    </xdr:from>
    <xdr:ext cx="599010" cy="259045"/>
    <xdr:sp macro="" textlink="">
      <xdr:nvSpPr>
        <xdr:cNvPr id="599" name="n_3mainValue【一般廃棄物処理施設】&#10;一人当たり有形固定資産（償却資産）額">
          <a:extLst>
            <a:ext uri="{FF2B5EF4-FFF2-40B4-BE49-F238E27FC236}">
              <a16:creationId xmlns:a16="http://schemas.microsoft.com/office/drawing/2014/main" id="{C63CF236-BF2B-4FAD-9C02-285A2B9DC610}"/>
            </a:ext>
          </a:extLst>
        </xdr:cNvPr>
        <xdr:cNvSpPr txBox="1"/>
      </xdr:nvSpPr>
      <xdr:spPr>
        <a:xfrm>
          <a:off x="19245795" y="6132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151446</xdr:rowOff>
    </xdr:from>
    <xdr:ext cx="599010" cy="259045"/>
    <xdr:sp macro="" textlink="">
      <xdr:nvSpPr>
        <xdr:cNvPr id="600" name="n_4mainValue【一般廃棄物処理施設】&#10;一人当たり有形固定資産（償却資産）額">
          <a:extLst>
            <a:ext uri="{FF2B5EF4-FFF2-40B4-BE49-F238E27FC236}">
              <a16:creationId xmlns:a16="http://schemas.microsoft.com/office/drawing/2014/main" id="{C048939E-E456-4DF6-9329-A56BE7CD22CF}"/>
            </a:ext>
          </a:extLst>
        </xdr:cNvPr>
        <xdr:cNvSpPr txBox="1"/>
      </xdr:nvSpPr>
      <xdr:spPr>
        <a:xfrm>
          <a:off x="18356795" y="6152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1" name="正方形/長方形 600">
          <a:extLst>
            <a:ext uri="{FF2B5EF4-FFF2-40B4-BE49-F238E27FC236}">
              <a16:creationId xmlns:a16="http://schemas.microsoft.com/office/drawing/2014/main" id="{94C4020C-4FD2-443B-B630-EA0E0A82EB3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2" name="正方形/長方形 601">
          <a:extLst>
            <a:ext uri="{FF2B5EF4-FFF2-40B4-BE49-F238E27FC236}">
              <a16:creationId xmlns:a16="http://schemas.microsoft.com/office/drawing/2014/main" id="{FDF80235-E863-4108-8D05-52B816E1516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3" name="正方形/長方形 602">
          <a:extLst>
            <a:ext uri="{FF2B5EF4-FFF2-40B4-BE49-F238E27FC236}">
              <a16:creationId xmlns:a16="http://schemas.microsoft.com/office/drawing/2014/main" id="{34CBB385-4BE4-4F28-95DA-45FFFDA0B01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4" name="正方形/長方形 603">
          <a:extLst>
            <a:ext uri="{FF2B5EF4-FFF2-40B4-BE49-F238E27FC236}">
              <a16:creationId xmlns:a16="http://schemas.microsoft.com/office/drawing/2014/main" id="{6E45F8C5-7998-4A72-827D-493CDB45071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5" name="正方形/長方形 604">
          <a:extLst>
            <a:ext uri="{FF2B5EF4-FFF2-40B4-BE49-F238E27FC236}">
              <a16:creationId xmlns:a16="http://schemas.microsoft.com/office/drawing/2014/main" id="{406A2605-C6B5-491B-A1D9-CE447A7B641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6" name="正方形/長方形 605">
          <a:extLst>
            <a:ext uri="{FF2B5EF4-FFF2-40B4-BE49-F238E27FC236}">
              <a16:creationId xmlns:a16="http://schemas.microsoft.com/office/drawing/2014/main" id="{0FECBDBC-5FC9-4102-8E66-FDB27A2AE7B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7" name="正方形/長方形 606">
          <a:extLst>
            <a:ext uri="{FF2B5EF4-FFF2-40B4-BE49-F238E27FC236}">
              <a16:creationId xmlns:a16="http://schemas.microsoft.com/office/drawing/2014/main" id="{1773A398-B064-4FE3-9D46-456DE6389EA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8" name="正方形/長方形 607">
          <a:extLst>
            <a:ext uri="{FF2B5EF4-FFF2-40B4-BE49-F238E27FC236}">
              <a16:creationId xmlns:a16="http://schemas.microsoft.com/office/drawing/2014/main" id="{98A3EFEF-9DC6-4EA4-80E8-F92FEA3730F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9" name="テキスト ボックス 608">
          <a:extLst>
            <a:ext uri="{FF2B5EF4-FFF2-40B4-BE49-F238E27FC236}">
              <a16:creationId xmlns:a16="http://schemas.microsoft.com/office/drawing/2014/main" id="{7139E808-76A3-418A-9E74-F6AC5E1CF5B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0" name="直線コネクタ 609">
          <a:extLst>
            <a:ext uri="{FF2B5EF4-FFF2-40B4-BE49-F238E27FC236}">
              <a16:creationId xmlns:a16="http://schemas.microsoft.com/office/drawing/2014/main" id="{DBB291CB-2327-44F9-8D01-192B8268980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1" name="テキスト ボックス 610">
          <a:extLst>
            <a:ext uri="{FF2B5EF4-FFF2-40B4-BE49-F238E27FC236}">
              <a16:creationId xmlns:a16="http://schemas.microsoft.com/office/drawing/2014/main" id="{B95D6206-9B18-4643-BC0E-7E6E80E1C07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2" name="直線コネクタ 611">
          <a:extLst>
            <a:ext uri="{FF2B5EF4-FFF2-40B4-BE49-F238E27FC236}">
              <a16:creationId xmlns:a16="http://schemas.microsoft.com/office/drawing/2014/main" id="{B9DEE11E-6404-455B-B93C-74670DE63472}"/>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3" name="テキスト ボックス 612">
          <a:extLst>
            <a:ext uri="{FF2B5EF4-FFF2-40B4-BE49-F238E27FC236}">
              <a16:creationId xmlns:a16="http://schemas.microsoft.com/office/drawing/2014/main" id="{BFCE2E82-C9B8-422D-A601-527C0F877215}"/>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4" name="直線コネクタ 613">
          <a:extLst>
            <a:ext uri="{FF2B5EF4-FFF2-40B4-BE49-F238E27FC236}">
              <a16:creationId xmlns:a16="http://schemas.microsoft.com/office/drawing/2014/main" id="{A655B997-C8C8-4FCA-BB8D-109C25EF8D74}"/>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5" name="テキスト ボックス 614">
          <a:extLst>
            <a:ext uri="{FF2B5EF4-FFF2-40B4-BE49-F238E27FC236}">
              <a16:creationId xmlns:a16="http://schemas.microsoft.com/office/drawing/2014/main" id="{24524BDE-86B9-4A31-A24B-6B143F5AFB19}"/>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6" name="直線コネクタ 615">
          <a:extLst>
            <a:ext uri="{FF2B5EF4-FFF2-40B4-BE49-F238E27FC236}">
              <a16:creationId xmlns:a16="http://schemas.microsoft.com/office/drawing/2014/main" id="{122C40CC-73F6-4E62-80C2-3A4AEF68298E}"/>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7" name="テキスト ボックス 616">
          <a:extLst>
            <a:ext uri="{FF2B5EF4-FFF2-40B4-BE49-F238E27FC236}">
              <a16:creationId xmlns:a16="http://schemas.microsoft.com/office/drawing/2014/main" id="{AB848743-CA78-47F6-BB82-048D160AB26B}"/>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8" name="直線コネクタ 617">
          <a:extLst>
            <a:ext uri="{FF2B5EF4-FFF2-40B4-BE49-F238E27FC236}">
              <a16:creationId xmlns:a16="http://schemas.microsoft.com/office/drawing/2014/main" id="{287636B9-3AE4-4A0B-AED4-4F0A6DBCC80A}"/>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9" name="テキスト ボックス 618">
          <a:extLst>
            <a:ext uri="{FF2B5EF4-FFF2-40B4-BE49-F238E27FC236}">
              <a16:creationId xmlns:a16="http://schemas.microsoft.com/office/drawing/2014/main" id="{4CA76617-1970-4948-9260-1BB97DA152E2}"/>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0" name="直線コネクタ 619">
          <a:extLst>
            <a:ext uri="{FF2B5EF4-FFF2-40B4-BE49-F238E27FC236}">
              <a16:creationId xmlns:a16="http://schemas.microsoft.com/office/drawing/2014/main" id="{DC4853CA-3211-464B-AD15-D9CE6921D2A6}"/>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1" name="テキスト ボックス 620">
          <a:extLst>
            <a:ext uri="{FF2B5EF4-FFF2-40B4-BE49-F238E27FC236}">
              <a16:creationId xmlns:a16="http://schemas.microsoft.com/office/drawing/2014/main" id="{D5FF8B81-F6C8-4CF4-8634-13F2A793362A}"/>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2" name="直線コネクタ 621">
          <a:extLst>
            <a:ext uri="{FF2B5EF4-FFF2-40B4-BE49-F238E27FC236}">
              <a16:creationId xmlns:a16="http://schemas.microsoft.com/office/drawing/2014/main" id="{3416FC45-8AE3-4C6B-A5F3-A0D5B6C52C1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3" name="テキスト ボックス 622">
          <a:extLst>
            <a:ext uri="{FF2B5EF4-FFF2-40B4-BE49-F238E27FC236}">
              <a16:creationId xmlns:a16="http://schemas.microsoft.com/office/drawing/2014/main" id="{DE12A45D-D5D4-48F7-BD84-60E926F96447}"/>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4" name="【保健センター・保健所】&#10;有形固定資産減価償却率グラフ枠">
          <a:extLst>
            <a:ext uri="{FF2B5EF4-FFF2-40B4-BE49-F238E27FC236}">
              <a16:creationId xmlns:a16="http://schemas.microsoft.com/office/drawing/2014/main" id="{BE873484-F3D7-4D27-AB32-B01D16DDF18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160020</xdr:rowOff>
    </xdr:from>
    <xdr:to>
      <xdr:col>85</xdr:col>
      <xdr:colOff>126364</xdr:colOff>
      <xdr:row>64</xdr:row>
      <xdr:rowOff>55245</xdr:rowOff>
    </xdr:to>
    <xdr:cxnSp macro="">
      <xdr:nvCxnSpPr>
        <xdr:cNvPr id="625" name="直線コネクタ 624">
          <a:extLst>
            <a:ext uri="{FF2B5EF4-FFF2-40B4-BE49-F238E27FC236}">
              <a16:creationId xmlns:a16="http://schemas.microsoft.com/office/drawing/2014/main" id="{F6DCD660-6F1F-4039-8C50-CF13B56E8C33}"/>
            </a:ext>
          </a:extLst>
        </xdr:cNvPr>
        <xdr:cNvCxnSpPr/>
      </xdr:nvCxnSpPr>
      <xdr:spPr>
        <a:xfrm flipV="1">
          <a:off x="16318864" y="976122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59072</xdr:rowOff>
    </xdr:from>
    <xdr:ext cx="405111" cy="259045"/>
    <xdr:sp macro="" textlink="">
      <xdr:nvSpPr>
        <xdr:cNvPr id="626" name="【保健センター・保健所】&#10;有形固定資産減価償却率最小値テキスト">
          <a:extLst>
            <a:ext uri="{FF2B5EF4-FFF2-40B4-BE49-F238E27FC236}">
              <a16:creationId xmlns:a16="http://schemas.microsoft.com/office/drawing/2014/main" id="{A7F20F0A-04E2-46B7-B91F-FD5118EC5C33}"/>
            </a:ext>
          </a:extLst>
        </xdr:cNvPr>
        <xdr:cNvSpPr txBox="1"/>
      </xdr:nvSpPr>
      <xdr:spPr>
        <a:xfrm>
          <a:off x="16357600" y="1103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55245</xdr:rowOff>
    </xdr:from>
    <xdr:to>
      <xdr:col>86</xdr:col>
      <xdr:colOff>25400</xdr:colOff>
      <xdr:row>64</xdr:row>
      <xdr:rowOff>55245</xdr:rowOff>
    </xdr:to>
    <xdr:cxnSp macro="">
      <xdr:nvCxnSpPr>
        <xdr:cNvPr id="627" name="直線コネクタ 626">
          <a:extLst>
            <a:ext uri="{FF2B5EF4-FFF2-40B4-BE49-F238E27FC236}">
              <a16:creationId xmlns:a16="http://schemas.microsoft.com/office/drawing/2014/main" id="{C0D47BAA-CAAE-46CC-A6D3-42B86AB166C2}"/>
            </a:ext>
          </a:extLst>
        </xdr:cNvPr>
        <xdr:cNvCxnSpPr/>
      </xdr:nvCxnSpPr>
      <xdr:spPr>
        <a:xfrm>
          <a:off x="16230600" y="1102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106697</xdr:rowOff>
    </xdr:from>
    <xdr:ext cx="405111" cy="259045"/>
    <xdr:sp macro="" textlink="">
      <xdr:nvSpPr>
        <xdr:cNvPr id="628" name="【保健センター・保健所】&#10;有形固定資産減価償却率最大値テキスト">
          <a:extLst>
            <a:ext uri="{FF2B5EF4-FFF2-40B4-BE49-F238E27FC236}">
              <a16:creationId xmlns:a16="http://schemas.microsoft.com/office/drawing/2014/main" id="{D25A6F06-D3D1-4A73-9643-0389DB574B4C}"/>
            </a:ext>
          </a:extLst>
        </xdr:cNvPr>
        <xdr:cNvSpPr txBox="1"/>
      </xdr:nvSpPr>
      <xdr:spPr>
        <a:xfrm>
          <a:off x="16357600" y="953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160020</xdr:rowOff>
    </xdr:from>
    <xdr:to>
      <xdr:col>86</xdr:col>
      <xdr:colOff>25400</xdr:colOff>
      <xdr:row>56</xdr:row>
      <xdr:rowOff>160020</xdr:rowOff>
    </xdr:to>
    <xdr:cxnSp macro="">
      <xdr:nvCxnSpPr>
        <xdr:cNvPr id="629" name="直線コネクタ 628">
          <a:extLst>
            <a:ext uri="{FF2B5EF4-FFF2-40B4-BE49-F238E27FC236}">
              <a16:creationId xmlns:a16="http://schemas.microsoft.com/office/drawing/2014/main" id="{09EB8CA8-4BE7-41E1-A8E8-04172CC975CB}"/>
            </a:ext>
          </a:extLst>
        </xdr:cNvPr>
        <xdr:cNvCxnSpPr/>
      </xdr:nvCxnSpPr>
      <xdr:spPr>
        <a:xfrm>
          <a:off x="16230600" y="976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65422</xdr:rowOff>
    </xdr:from>
    <xdr:ext cx="405111" cy="259045"/>
    <xdr:sp macro="" textlink="">
      <xdr:nvSpPr>
        <xdr:cNvPr id="630" name="【保健センター・保健所】&#10;有形固定資産減価償却率平均値テキスト">
          <a:extLst>
            <a:ext uri="{FF2B5EF4-FFF2-40B4-BE49-F238E27FC236}">
              <a16:creationId xmlns:a16="http://schemas.microsoft.com/office/drawing/2014/main" id="{9CED955F-0C43-4D8B-8117-3A43A9DCCF2F}"/>
            </a:ext>
          </a:extLst>
        </xdr:cNvPr>
        <xdr:cNvSpPr txBox="1"/>
      </xdr:nvSpPr>
      <xdr:spPr>
        <a:xfrm>
          <a:off x="16357600" y="100095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42545</xdr:rowOff>
    </xdr:from>
    <xdr:to>
      <xdr:col>85</xdr:col>
      <xdr:colOff>177800</xdr:colOff>
      <xdr:row>59</xdr:row>
      <xdr:rowOff>144145</xdr:rowOff>
    </xdr:to>
    <xdr:sp macro="" textlink="">
      <xdr:nvSpPr>
        <xdr:cNvPr id="631" name="フローチャート: 判断 630">
          <a:extLst>
            <a:ext uri="{FF2B5EF4-FFF2-40B4-BE49-F238E27FC236}">
              <a16:creationId xmlns:a16="http://schemas.microsoft.com/office/drawing/2014/main" id="{3EBC7FA2-4605-4D71-92C5-2AE72226AF3A}"/>
            </a:ext>
          </a:extLst>
        </xdr:cNvPr>
        <xdr:cNvSpPr/>
      </xdr:nvSpPr>
      <xdr:spPr>
        <a:xfrm>
          <a:off x="16268700" y="1015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17780</xdr:rowOff>
    </xdr:from>
    <xdr:to>
      <xdr:col>81</xdr:col>
      <xdr:colOff>101600</xdr:colOff>
      <xdr:row>59</xdr:row>
      <xdr:rowOff>119380</xdr:rowOff>
    </xdr:to>
    <xdr:sp macro="" textlink="">
      <xdr:nvSpPr>
        <xdr:cNvPr id="632" name="フローチャート: 判断 631">
          <a:extLst>
            <a:ext uri="{FF2B5EF4-FFF2-40B4-BE49-F238E27FC236}">
              <a16:creationId xmlns:a16="http://schemas.microsoft.com/office/drawing/2014/main" id="{2C935D9A-DEC8-4D08-A451-76D34C3F5523}"/>
            </a:ext>
          </a:extLst>
        </xdr:cNvPr>
        <xdr:cNvSpPr/>
      </xdr:nvSpPr>
      <xdr:spPr>
        <a:xfrm>
          <a:off x="15430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166370</xdr:rowOff>
    </xdr:from>
    <xdr:to>
      <xdr:col>76</xdr:col>
      <xdr:colOff>165100</xdr:colOff>
      <xdr:row>59</xdr:row>
      <xdr:rowOff>96520</xdr:rowOff>
    </xdr:to>
    <xdr:sp macro="" textlink="">
      <xdr:nvSpPr>
        <xdr:cNvPr id="633" name="フローチャート: 判断 632">
          <a:extLst>
            <a:ext uri="{FF2B5EF4-FFF2-40B4-BE49-F238E27FC236}">
              <a16:creationId xmlns:a16="http://schemas.microsoft.com/office/drawing/2014/main" id="{A9F77014-6D30-4A9F-9651-45FFBFF1274E}"/>
            </a:ext>
          </a:extLst>
        </xdr:cNvPr>
        <xdr:cNvSpPr/>
      </xdr:nvSpPr>
      <xdr:spPr>
        <a:xfrm>
          <a:off x="14541500" y="1011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128270</xdr:rowOff>
    </xdr:from>
    <xdr:to>
      <xdr:col>72</xdr:col>
      <xdr:colOff>38100</xdr:colOff>
      <xdr:row>59</xdr:row>
      <xdr:rowOff>58420</xdr:rowOff>
    </xdr:to>
    <xdr:sp macro="" textlink="">
      <xdr:nvSpPr>
        <xdr:cNvPr id="634" name="フローチャート: 判断 633">
          <a:extLst>
            <a:ext uri="{FF2B5EF4-FFF2-40B4-BE49-F238E27FC236}">
              <a16:creationId xmlns:a16="http://schemas.microsoft.com/office/drawing/2014/main" id="{8AD5E6CC-BC97-442B-AFD1-DD7927BAE628}"/>
            </a:ext>
          </a:extLst>
        </xdr:cNvPr>
        <xdr:cNvSpPr/>
      </xdr:nvSpPr>
      <xdr:spPr>
        <a:xfrm>
          <a:off x="13652500" y="1007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38735</xdr:rowOff>
    </xdr:from>
    <xdr:to>
      <xdr:col>67</xdr:col>
      <xdr:colOff>101600</xdr:colOff>
      <xdr:row>58</xdr:row>
      <xdr:rowOff>140335</xdr:rowOff>
    </xdr:to>
    <xdr:sp macro="" textlink="">
      <xdr:nvSpPr>
        <xdr:cNvPr id="635" name="フローチャート: 判断 634">
          <a:extLst>
            <a:ext uri="{FF2B5EF4-FFF2-40B4-BE49-F238E27FC236}">
              <a16:creationId xmlns:a16="http://schemas.microsoft.com/office/drawing/2014/main" id="{18032BC1-F665-4EA7-8D4E-315DC186EA14}"/>
            </a:ext>
          </a:extLst>
        </xdr:cNvPr>
        <xdr:cNvSpPr/>
      </xdr:nvSpPr>
      <xdr:spPr>
        <a:xfrm>
          <a:off x="12763500" y="998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350617EE-06D0-4400-A8A2-C0CA57EAC5D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97F9908D-1B31-4E77-9204-69BEFDE2530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7217761B-5DD0-4032-9CC5-888C6AA4C80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9ADEDDC8-DCC4-471D-B7AA-0C7811B3D86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CEAD59EA-4595-4D33-802D-36C19ADD97E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78740</xdr:rowOff>
    </xdr:from>
    <xdr:to>
      <xdr:col>85</xdr:col>
      <xdr:colOff>177800</xdr:colOff>
      <xdr:row>61</xdr:row>
      <xdr:rowOff>8890</xdr:rowOff>
    </xdr:to>
    <xdr:sp macro="" textlink="">
      <xdr:nvSpPr>
        <xdr:cNvPr id="641" name="楕円 640">
          <a:extLst>
            <a:ext uri="{FF2B5EF4-FFF2-40B4-BE49-F238E27FC236}">
              <a16:creationId xmlns:a16="http://schemas.microsoft.com/office/drawing/2014/main" id="{6FC02B44-A64A-4921-8640-A26D13DBABDB}"/>
            </a:ext>
          </a:extLst>
        </xdr:cNvPr>
        <xdr:cNvSpPr/>
      </xdr:nvSpPr>
      <xdr:spPr>
        <a:xfrm>
          <a:off x="16268700" y="1036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57167</xdr:rowOff>
    </xdr:from>
    <xdr:ext cx="405111" cy="259045"/>
    <xdr:sp macro="" textlink="">
      <xdr:nvSpPr>
        <xdr:cNvPr id="642" name="【保健センター・保健所】&#10;有形固定資産減価償却率該当値テキスト">
          <a:extLst>
            <a:ext uri="{FF2B5EF4-FFF2-40B4-BE49-F238E27FC236}">
              <a16:creationId xmlns:a16="http://schemas.microsoft.com/office/drawing/2014/main" id="{78AA5C06-E576-4D12-AF2C-B1C5AD9B0168}"/>
            </a:ext>
          </a:extLst>
        </xdr:cNvPr>
        <xdr:cNvSpPr txBox="1"/>
      </xdr:nvSpPr>
      <xdr:spPr>
        <a:xfrm>
          <a:off x="16357600" y="1034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34925</xdr:rowOff>
    </xdr:from>
    <xdr:to>
      <xdr:col>81</xdr:col>
      <xdr:colOff>101600</xdr:colOff>
      <xdr:row>60</xdr:row>
      <xdr:rowOff>136525</xdr:rowOff>
    </xdr:to>
    <xdr:sp macro="" textlink="">
      <xdr:nvSpPr>
        <xdr:cNvPr id="643" name="楕円 642">
          <a:extLst>
            <a:ext uri="{FF2B5EF4-FFF2-40B4-BE49-F238E27FC236}">
              <a16:creationId xmlns:a16="http://schemas.microsoft.com/office/drawing/2014/main" id="{7BFA66B2-5928-48FE-84D2-AE31C1420C7B}"/>
            </a:ext>
          </a:extLst>
        </xdr:cNvPr>
        <xdr:cNvSpPr/>
      </xdr:nvSpPr>
      <xdr:spPr>
        <a:xfrm>
          <a:off x="15430500" y="1032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85725</xdr:rowOff>
    </xdr:from>
    <xdr:to>
      <xdr:col>85</xdr:col>
      <xdr:colOff>127000</xdr:colOff>
      <xdr:row>60</xdr:row>
      <xdr:rowOff>129540</xdr:rowOff>
    </xdr:to>
    <xdr:cxnSp macro="">
      <xdr:nvCxnSpPr>
        <xdr:cNvPr id="644" name="直線コネクタ 643">
          <a:extLst>
            <a:ext uri="{FF2B5EF4-FFF2-40B4-BE49-F238E27FC236}">
              <a16:creationId xmlns:a16="http://schemas.microsoft.com/office/drawing/2014/main" id="{0177E2F9-1EBD-41EC-B3C7-34A71DECFDFE}"/>
            </a:ext>
          </a:extLst>
        </xdr:cNvPr>
        <xdr:cNvCxnSpPr/>
      </xdr:nvCxnSpPr>
      <xdr:spPr>
        <a:xfrm>
          <a:off x="15481300" y="10372725"/>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166370</xdr:rowOff>
    </xdr:from>
    <xdr:to>
      <xdr:col>76</xdr:col>
      <xdr:colOff>165100</xdr:colOff>
      <xdr:row>60</xdr:row>
      <xdr:rowOff>96520</xdr:rowOff>
    </xdr:to>
    <xdr:sp macro="" textlink="">
      <xdr:nvSpPr>
        <xdr:cNvPr id="645" name="楕円 644">
          <a:extLst>
            <a:ext uri="{FF2B5EF4-FFF2-40B4-BE49-F238E27FC236}">
              <a16:creationId xmlns:a16="http://schemas.microsoft.com/office/drawing/2014/main" id="{92195BFC-85F5-4C6E-8112-AACF1EF706AD}"/>
            </a:ext>
          </a:extLst>
        </xdr:cNvPr>
        <xdr:cNvSpPr/>
      </xdr:nvSpPr>
      <xdr:spPr>
        <a:xfrm>
          <a:off x="14541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45720</xdr:rowOff>
    </xdr:from>
    <xdr:to>
      <xdr:col>81</xdr:col>
      <xdr:colOff>50800</xdr:colOff>
      <xdr:row>60</xdr:row>
      <xdr:rowOff>85725</xdr:rowOff>
    </xdr:to>
    <xdr:cxnSp macro="">
      <xdr:nvCxnSpPr>
        <xdr:cNvPr id="646" name="直線コネクタ 645">
          <a:extLst>
            <a:ext uri="{FF2B5EF4-FFF2-40B4-BE49-F238E27FC236}">
              <a16:creationId xmlns:a16="http://schemas.microsoft.com/office/drawing/2014/main" id="{0AAA73A8-070F-48AB-9538-0BED72E9B190}"/>
            </a:ext>
          </a:extLst>
        </xdr:cNvPr>
        <xdr:cNvCxnSpPr/>
      </xdr:nvCxnSpPr>
      <xdr:spPr>
        <a:xfrm>
          <a:off x="14592300" y="1033272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137795</xdr:rowOff>
    </xdr:from>
    <xdr:to>
      <xdr:col>72</xdr:col>
      <xdr:colOff>38100</xdr:colOff>
      <xdr:row>60</xdr:row>
      <xdr:rowOff>67945</xdr:rowOff>
    </xdr:to>
    <xdr:sp macro="" textlink="">
      <xdr:nvSpPr>
        <xdr:cNvPr id="647" name="楕円 646">
          <a:extLst>
            <a:ext uri="{FF2B5EF4-FFF2-40B4-BE49-F238E27FC236}">
              <a16:creationId xmlns:a16="http://schemas.microsoft.com/office/drawing/2014/main" id="{8E027CD4-6414-48DD-8E4A-24E3E72B3FEB}"/>
            </a:ext>
          </a:extLst>
        </xdr:cNvPr>
        <xdr:cNvSpPr/>
      </xdr:nvSpPr>
      <xdr:spPr>
        <a:xfrm>
          <a:off x="13652500" y="1025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17145</xdr:rowOff>
    </xdr:from>
    <xdr:to>
      <xdr:col>76</xdr:col>
      <xdr:colOff>114300</xdr:colOff>
      <xdr:row>60</xdr:row>
      <xdr:rowOff>45720</xdr:rowOff>
    </xdr:to>
    <xdr:cxnSp macro="">
      <xdr:nvCxnSpPr>
        <xdr:cNvPr id="648" name="直線コネクタ 647">
          <a:extLst>
            <a:ext uri="{FF2B5EF4-FFF2-40B4-BE49-F238E27FC236}">
              <a16:creationId xmlns:a16="http://schemas.microsoft.com/office/drawing/2014/main" id="{EE2CF1BC-CDBF-4196-A97A-8DB3CF74E4D8}"/>
            </a:ext>
          </a:extLst>
        </xdr:cNvPr>
        <xdr:cNvCxnSpPr/>
      </xdr:nvCxnSpPr>
      <xdr:spPr>
        <a:xfrm>
          <a:off x="13703300" y="1030414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103505</xdr:rowOff>
    </xdr:from>
    <xdr:to>
      <xdr:col>67</xdr:col>
      <xdr:colOff>101600</xdr:colOff>
      <xdr:row>60</xdr:row>
      <xdr:rowOff>33655</xdr:rowOff>
    </xdr:to>
    <xdr:sp macro="" textlink="">
      <xdr:nvSpPr>
        <xdr:cNvPr id="649" name="楕円 648">
          <a:extLst>
            <a:ext uri="{FF2B5EF4-FFF2-40B4-BE49-F238E27FC236}">
              <a16:creationId xmlns:a16="http://schemas.microsoft.com/office/drawing/2014/main" id="{9F55785F-37A6-4C8C-B196-A077ED7C7F8F}"/>
            </a:ext>
          </a:extLst>
        </xdr:cNvPr>
        <xdr:cNvSpPr/>
      </xdr:nvSpPr>
      <xdr:spPr>
        <a:xfrm>
          <a:off x="12763500" y="1021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154305</xdr:rowOff>
    </xdr:from>
    <xdr:to>
      <xdr:col>71</xdr:col>
      <xdr:colOff>177800</xdr:colOff>
      <xdr:row>60</xdr:row>
      <xdr:rowOff>17145</xdr:rowOff>
    </xdr:to>
    <xdr:cxnSp macro="">
      <xdr:nvCxnSpPr>
        <xdr:cNvPr id="650" name="直線コネクタ 649">
          <a:extLst>
            <a:ext uri="{FF2B5EF4-FFF2-40B4-BE49-F238E27FC236}">
              <a16:creationId xmlns:a16="http://schemas.microsoft.com/office/drawing/2014/main" id="{FE6866E6-D0BE-4404-9AD7-29351C75C839}"/>
            </a:ext>
          </a:extLst>
        </xdr:cNvPr>
        <xdr:cNvCxnSpPr/>
      </xdr:nvCxnSpPr>
      <xdr:spPr>
        <a:xfrm>
          <a:off x="12814300" y="1026985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135907</xdr:rowOff>
    </xdr:from>
    <xdr:ext cx="405111" cy="259045"/>
    <xdr:sp macro="" textlink="">
      <xdr:nvSpPr>
        <xdr:cNvPr id="651" name="n_1aveValue【保健センター・保健所】&#10;有形固定資産減価償却率">
          <a:extLst>
            <a:ext uri="{FF2B5EF4-FFF2-40B4-BE49-F238E27FC236}">
              <a16:creationId xmlns:a16="http://schemas.microsoft.com/office/drawing/2014/main" id="{6CC779F9-7368-4C06-94D1-253CFB3C5FDD}"/>
            </a:ext>
          </a:extLst>
        </xdr:cNvPr>
        <xdr:cNvSpPr txBox="1"/>
      </xdr:nvSpPr>
      <xdr:spPr>
        <a:xfrm>
          <a:off x="152660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113047</xdr:rowOff>
    </xdr:from>
    <xdr:ext cx="405111" cy="259045"/>
    <xdr:sp macro="" textlink="">
      <xdr:nvSpPr>
        <xdr:cNvPr id="652" name="n_2aveValue【保健センター・保健所】&#10;有形固定資産減価償却率">
          <a:extLst>
            <a:ext uri="{FF2B5EF4-FFF2-40B4-BE49-F238E27FC236}">
              <a16:creationId xmlns:a16="http://schemas.microsoft.com/office/drawing/2014/main" id="{D334A8B2-E6F0-4D84-93B9-E6A09AE0BCC1}"/>
            </a:ext>
          </a:extLst>
        </xdr:cNvPr>
        <xdr:cNvSpPr txBox="1"/>
      </xdr:nvSpPr>
      <xdr:spPr>
        <a:xfrm>
          <a:off x="1438974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74947</xdr:rowOff>
    </xdr:from>
    <xdr:ext cx="405111" cy="259045"/>
    <xdr:sp macro="" textlink="">
      <xdr:nvSpPr>
        <xdr:cNvPr id="653" name="n_3aveValue【保健センター・保健所】&#10;有形固定資産減価償却率">
          <a:extLst>
            <a:ext uri="{FF2B5EF4-FFF2-40B4-BE49-F238E27FC236}">
              <a16:creationId xmlns:a16="http://schemas.microsoft.com/office/drawing/2014/main" id="{4AB9A100-A11F-4766-B7C5-4B6541141493}"/>
            </a:ext>
          </a:extLst>
        </xdr:cNvPr>
        <xdr:cNvSpPr txBox="1"/>
      </xdr:nvSpPr>
      <xdr:spPr>
        <a:xfrm>
          <a:off x="13500744" y="984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156862</xdr:rowOff>
    </xdr:from>
    <xdr:ext cx="405111" cy="259045"/>
    <xdr:sp macro="" textlink="">
      <xdr:nvSpPr>
        <xdr:cNvPr id="654" name="n_4aveValue【保健センター・保健所】&#10;有形固定資産減価償却率">
          <a:extLst>
            <a:ext uri="{FF2B5EF4-FFF2-40B4-BE49-F238E27FC236}">
              <a16:creationId xmlns:a16="http://schemas.microsoft.com/office/drawing/2014/main" id="{7A29A4E1-FCBB-458F-91E4-35529BB2CE08}"/>
            </a:ext>
          </a:extLst>
        </xdr:cNvPr>
        <xdr:cNvSpPr txBox="1"/>
      </xdr:nvSpPr>
      <xdr:spPr>
        <a:xfrm>
          <a:off x="12611744" y="975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127652</xdr:rowOff>
    </xdr:from>
    <xdr:ext cx="405111" cy="259045"/>
    <xdr:sp macro="" textlink="">
      <xdr:nvSpPr>
        <xdr:cNvPr id="655" name="n_1mainValue【保健センター・保健所】&#10;有形固定資産減価償却率">
          <a:extLst>
            <a:ext uri="{FF2B5EF4-FFF2-40B4-BE49-F238E27FC236}">
              <a16:creationId xmlns:a16="http://schemas.microsoft.com/office/drawing/2014/main" id="{8B42D29E-5E95-43C5-B7DF-AE1A14F382A5}"/>
            </a:ext>
          </a:extLst>
        </xdr:cNvPr>
        <xdr:cNvSpPr txBox="1"/>
      </xdr:nvSpPr>
      <xdr:spPr>
        <a:xfrm>
          <a:off x="15266044" y="1041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87647</xdr:rowOff>
    </xdr:from>
    <xdr:ext cx="405111" cy="259045"/>
    <xdr:sp macro="" textlink="">
      <xdr:nvSpPr>
        <xdr:cNvPr id="656" name="n_2mainValue【保健センター・保健所】&#10;有形固定資産減価償却率">
          <a:extLst>
            <a:ext uri="{FF2B5EF4-FFF2-40B4-BE49-F238E27FC236}">
              <a16:creationId xmlns:a16="http://schemas.microsoft.com/office/drawing/2014/main" id="{5F5FE53E-5EAC-4100-A5A3-0F882D57B833}"/>
            </a:ext>
          </a:extLst>
        </xdr:cNvPr>
        <xdr:cNvSpPr txBox="1"/>
      </xdr:nvSpPr>
      <xdr:spPr>
        <a:xfrm>
          <a:off x="1438974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59072</xdr:rowOff>
    </xdr:from>
    <xdr:ext cx="405111" cy="259045"/>
    <xdr:sp macro="" textlink="">
      <xdr:nvSpPr>
        <xdr:cNvPr id="657" name="n_3mainValue【保健センター・保健所】&#10;有形固定資産減価償却率">
          <a:extLst>
            <a:ext uri="{FF2B5EF4-FFF2-40B4-BE49-F238E27FC236}">
              <a16:creationId xmlns:a16="http://schemas.microsoft.com/office/drawing/2014/main" id="{7F50DA99-926E-4BB8-BEC3-C02E2B716A02}"/>
            </a:ext>
          </a:extLst>
        </xdr:cNvPr>
        <xdr:cNvSpPr txBox="1"/>
      </xdr:nvSpPr>
      <xdr:spPr>
        <a:xfrm>
          <a:off x="13500744" y="1034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24782</xdr:rowOff>
    </xdr:from>
    <xdr:ext cx="405111" cy="259045"/>
    <xdr:sp macro="" textlink="">
      <xdr:nvSpPr>
        <xdr:cNvPr id="658" name="n_4mainValue【保健センター・保健所】&#10;有形固定資産減価償却率">
          <a:extLst>
            <a:ext uri="{FF2B5EF4-FFF2-40B4-BE49-F238E27FC236}">
              <a16:creationId xmlns:a16="http://schemas.microsoft.com/office/drawing/2014/main" id="{0C53371A-E147-4F63-8372-9883A661F5F7}"/>
            </a:ext>
          </a:extLst>
        </xdr:cNvPr>
        <xdr:cNvSpPr txBox="1"/>
      </xdr:nvSpPr>
      <xdr:spPr>
        <a:xfrm>
          <a:off x="12611744" y="1031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9" name="正方形/長方形 658">
          <a:extLst>
            <a:ext uri="{FF2B5EF4-FFF2-40B4-BE49-F238E27FC236}">
              <a16:creationId xmlns:a16="http://schemas.microsoft.com/office/drawing/2014/main" id="{27FF7156-50C9-4124-A473-4A40E2BDFE2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0" name="正方形/長方形 659">
          <a:extLst>
            <a:ext uri="{FF2B5EF4-FFF2-40B4-BE49-F238E27FC236}">
              <a16:creationId xmlns:a16="http://schemas.microsoft.com/office/drawing/2014/main" id="{524D6751-1166-4049-9585-06EB39F814B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1" name="正方形/長方形 660">
          <a:extLst>
            <a:ext uri="{FF2B5EF4-FFF2-40B4-BE49-F238E27FC236}">
              <a16:creationId xmlns:a16="http://schemas.microsoft.com/office/drawing/2014/main" id="{7FC08D63-12E4-4BC4-8ACC-5DA2E595A12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2" name="正方形/長方形 661">
          <a:extLst>
            <a:ext uri="{FF2B5EF4-FFF2-40B4-BE49-F238E27FC236}">
              <a16:creationId xmlns:a16="http://schemas.microsoft.com/office/drawing/2014/main" id="{E0010F06-6B9A-4B94-ADDD-8B240E9FCB0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3" name="正方形/長方形 662">
          <a:extLst>
            <a:ext uri="{FF2B5EF4-FFF2-40B4-BE49-F238E27FC236}">
              <a16:creationId xmlns:a16="http://schemas.microsoft.com/office/drawing/2014/main" id="{FE1D7F66-2758-480A-BAAA-3E3D2BEDCAA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4" name="正方形/長方形 663">
          <a:extLst>
            <a:ext uri="{FF2B5EF4-FFF2-40B4-BE49-F238E27FC236}">
              <a16:creationId xmlns:a16="http://schemas.microsoft.com/office/drawing/2014/main" id="{253A4C74-1C01-431D-8D4F-288422D8AE5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5" name="正方形/長方形 664">
          <a:extLst>
            <a:ext uri="{FF2B5EF4-FFF2-40B4-BE49-F238E27FC236}">
              <a16:creationId xmlns:a16="http://schemas.microsoft.com/office/drawing/2014/main" id="{984F23B2-8D19-48B7-BD71-1782BAF8794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6" name="正方形/長方形 665">
          <a:extLst>
            <a:ext uri="{FF2B5EF4-FFF2-40B4-BE49-F238E27FC236}">
              <a16:creationId xmlns:a16="http://schemas.microsoft.com/office/drawing/2014/main" id="{6071E00E-09D2-4F95-9736-B328AAB977C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7" name="テキスト ボックス 666">
          <a:extLst>
            <a:ext uri="{FF2B5EF4-FFF2-40B4-BE49-F238E27FC236}">
              <a16:creationId xmlns:a16="http://schemas.microsoft.com/office/drawing/2014/main" id="{F197758E-1301-4644-B31B-7B61C1FD466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8" name="直線コネクタ 667">
          <a:extLst>
            <a:ext uri="{FF2B5EF4-FFF2-40B4-BE49-F238E27FC236}">
              <a16:creationId xmlns:a16="http://schemas.microsoft.com/office/drawing/2014/main" id="{17114CD1-4928-4C04-B94B-A6836FFF6E6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69" name="直線コネクタ 668">
          <a:extLst>
            <a:ext uri="{FF2B5EF4-FFF2-40B4-BE49-F238E27FC236}">
              <a16:creationId xmlns:a16="http://schemas.microsoft.com/office/drawing/2014/main" id="{3D9FF162-46A6-4719-9567-F904C6F17FC4}"/>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0" name="テキスト ボックス 669">
          <a:extLst>
            <a:ext uri="{FF2B5EF4-FFF2-40B4-BE49-F238E27FC236}">
              <a16:creationId xmlns:a16="http://schemas.microsoft.com/office/drawing/2014/main" id="{3EF1CB45-C1B3-4A35-8002-3A7359DDDC64}"/>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1" name="直線コネクタ 670">
          <a:extLst>
            <a:ext uri="{FF2B5EF4-FFF2-40B4-BE49-F238E27FC236}">
              <a16:creationId xmlns:a16="http://schemas.microsoft.com/office/drawing/2014/main" id="{438DFEC4-4E59-41A1-9D70-3B2D9458CF99}"/>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2" name="テキスト ボックス 671">
          <a:extLst>
            <a:ext uri="{FF2B5EF4-FFF2-40B4-BE49-F238E27FC236}">
              <a16:creationId xmlns:a16="http://schemas.microsoft.com/office/drawing/2014/main" id="{4105CC95-46D9-4437-9B1B-DE07C03F8F09}"/>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3" name="直線コネクタ 672">
          <a:extLst>
            <a:ext uri="{FF2B5EF4-FFF2-40B4-BE49-F238E27FC236}">
              <a16:creationId xmlns:a16="http://schemas.microsoft.com/office/drawing/2014/main" id="{A835BF37-353E-483D-8CCF-A890874E581D}"/>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4" name="テキスト ボックス 673">
          <a:extLst>
            <a:ext uri="{FF2B5EF4-FFF2-40B4-BE49-F238E27FC236}">
              <a16:creationId xmlns:a16="http://schemas.microsoft.com/office/drawing/2014/main" id="{10B5A4B3-F6EA-4312-B856-FB145B9CDDF7}"/>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5" name="直線コネクタ 674">
          <a:extLst>
            <a:ext uri="{FF2B5EF4-FFF2-40B4-BE49-F238E27FC236}">
              <a16:creationId xmlns:a16="http://schemas.microsoft.com/office/drawing/2014/main" id="{0A18D828-A36D-4ADF-8FCF-B71C22A1764F}"/>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6" name="テキスト ボックス 675">
          <a:extLst>
            <a:ext uri="{FF2B5EF4-FFF2-40B4-BE49-F238E27FC236}">
              <a16:creationId xmlns:a16="http://schemas.microsoft.com/office/drawing/2014/main" id="{64A9F888-C2D3-4288-9A35-D05E8433A8B1}"/>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7" name="直線コネクタ 676">
          <a:extLst>
            <a:ext uri="{FF2B5EF4-FFF2-40B4-BE49-F238E27FC236}">
              <a16:creationId xmlns:a16="http://schemas.microsoft.com/office/drawing/2014/main" id="{60C84A8E-AF7A-462C-BDBE-8773C68EB8B3}"/>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8" name="テキスト ボックス 677">
          <a:extLst>
            <a:ext uri="{FF2B5EF4-FFF2-40B4-BE49-F238E27FC236}">
              <a16:creationId xmlns:a16="http://schemas.microsoft.com/office/drawing/2014/main" id="{72BFF1C5-822C-49E1-97D9-3E1F9C4E03C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a:extLst>
            <a:ext uri="{FF2B5EF4-FFF2-40B4-BE49-F238E27FC236}">
              <a16:creationId xmlns:a16="http://schemas.microsoft.com/office/drawing/2014/main" id="{B1815568-9FF7-4378-A616-63F81475467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0" name="テキスト ボックス 679">
          <a:extLst>
            <a:ext uri="{FF2B5EF4-FFF2-40B4-BE49-F238E27FC236}">
              <a16:creationId xmlns:a16="http://schemas.microsoft.com/office/drawing/2014/main" id="{679D6859-FA76-416A-A276-11FD9FD949CA}"/>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保健センター・保健所】&#10;一人当たり面積グラフ枠">
          <a:extLst>
            <a:ext uri="{FF2B5EF4-FFF2-40B4-BE49-F238E27FC236}">
              <a16:creationId xmlns:a16="http://schemas.microsoft.com/office/drawing/2014/main" id="{4E337AA0-7C1A-4196-86E7-94FBA3375BC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0</xdr:rowOff>
    </xdr:to>
    <xdr:cxnSp macro="">
      <xdr:nvCxnSpPr>
        <xdr:cNvPr id="682" name="直線コネクタ 681">
          <a:extLst>
            <a:ext uri="{FF2B5EF4-FFF2-40B4-BE49-F238E27FC236}">
              <a16:creationId xmlns:a16="http://schemas.microsoft.com/office/drawing/2014/main" id="{7FE9CC4C-2B9D-465C-A0EA-54BECE11CF50}"/>
            </a:ext>
          </a:extLst>
        </xdr:cNvPr>
        <xdr:cNvCxnSpPr/>
      </xdr:nvCxnSpPr>
      <xdr:spPr>
        <a:xfrm flipV="1">
          <a:off x="22160864" y="96012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683" name="【保健センター・保健所】&#10;一人当たり面積最小値テキスト">
          <a:extLst>
            <a:ext uri="{FF2B5EF4-FFF2-40B4-BE49-F238E27FC236}">
              <a16:creationId xmlns:a16="http://schemas.microsoft.com/office/drawing/2014/main" id="{7044A62B-9588-4439-A324-52C9C44B17A3}"/>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684" name="直線コネクタ 683">
          <a:extLst>
            <a:ext uri="{FF2B5EF4-FFF2-40B4-BE49-F238E27FC236}">
              <a16:creationId xmlns:a16="http://schemas.microsoft.com/office/drawing/2014/main" id="{66C2DB40-AA4F-4895-ABE0-0FF46FFDA969}"/>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685" name="【保健センター・保健所】&#10;一人当たり面積最大値テキスト">
          <a:extLst>
            <a:ext uri="{FF2B5EF4-FFF2-40B4-BE49-F238E27FC236}">
              <a16:creationId xmlns:a16="http://schemas.microsoft.com/office/drawing/2014/main" id="{342813AB-80CD-42D2-9E1F-C2AD26F8BB91}"/>
            </a:ext>
          </a:extLst>
        </xdr:cNvPr>
        <xdr:cNvSpPr txBox="1"/>
      </xdr:nvSpPr>
      <xdr:spPr>
        <a:xfrm>
          <a:off x="22199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686" name="直線コネクタ 685">
          <a:extLst>
            <a:ext uri="{FF2B5EF4-FFF2-40B4-BE49-F238E27FC236}">
              <a16:creationId xmlns:a16="http://schemas.microsoft.com/office/drawing/2014/main" id="{5996024D-FB37-45C4-9513-66971929DAFA}"/>
            </a:ext>
          </a:extLst>
        </xdr:cNvPr>
        <xdr:cNvCxnSpPr/>
      </xdr:nvCxnSpPr>
      <xdr:spPr>
        <a:xfrm>
          <a:off x="22072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53357</xdr:rowOff>
    </xdr:from>
    <xdr:ext cx="469744" cy="259045"/>
    <xdr:sp macro="" textlink="">
      <xdr:nvSpPr>
        <xdr:cNvPr id="687" name="【保健センター・保健所】&#10;一人当たり面積平均値テキスト">
          <a:extLst>
            <a:ext uri="{FF2B5EF4-FFF2-40B4-BE49-F238E27FC236}">
              <a16:creationId xmlns:a16="http://schemas.microsoft.com/office/drawing/2014/main" id="{62313D8A-8AB9-4CFF-B2B3-8AA8E687E0BC}"/>
            </a:ext>
          </a:extLst>
        </xdr:cNvPr>
        <xdr:cNvSpPr txBox="1"/>
      </xdr:nvSpPr>
      <xdr:spPr>
        <a:xfrm>
          <a:off x="22199600" y="10511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74930</xdr:rowOff>
    </xdr:from>
    <xdr:to>
      <xdr:col>116</xdr:col>
      <xdr:colOff>114300</xdr:colOff>
      <xdr:row>62</xdr:row>
      <xdr:rowOff>5080</xdr:rowOff>
    </xdr:to>
    <xdr:sp macro="" textlink="">
      <xdr:nvSpPr>
        <xdr:cNvPr id="688" name="フローチャート: 判断 687">
          <a:extLst>
            <a:ext uri="{FF2B5EF4-FFF2-40B4-BE49-F238E27FC236}">
              <a16:creationId xmlns:a16="http://schemas.microsoft.com/office/drawing/2014/main" id="{69F09871-C71D-4685-93D9-179E776CF353}"/>
            </a:ext>
          </a:extLst>
        </xdr:cNvPr>
        <xdr:cNvSpPr/>
      </xdr:nvSpPr>
      <xdr:spPr>
        <a:xfrm>
          <a:off x="221107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82550</xdr:rowOff>
    </xdr:from>
    <xdr:to>
      <xdr:col>112</xdr:col>
      <xdr:colOff>38100</xdr:colOff>
      <xdr:row>62</xdr:row>
      <xdr:rowOff>12700</xdr:rowOff>
    </xdr:to>
    <xdr:sp macro="" textlink="">
      <xdr:nvSpPr>
        <xdr:cNvPr id="689" name="フローチャート: 判断 688">
          <a:extLst>
            <a:ext uri="{FF2B5EF4-FFF2-40B4-BE49-F238E27FC236}">
              <a16:creationId xmlns:a16="http://schemas.microsoft.com/office/drawing/2014/main" id="{A648D54A-D240-40F2-8858-6D5674FD47D6}"/>
            </a:ext>
          </a:extLst>
        </xdr:cNvPr>
        <xdr:cNvSpPr/>
      </xdr:nvSpPr>
      <xdr:spPr>
        <a:xfrm>
          <a:off x="21272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82550</xdr:rowOff>
    </xdr:from>
    <xdr:to>
      <xdr:col>107</xdr:col>
      <xdr:colOff>101600</xdr:colOff>
      <xdr:row>62</xdr:row>
      <xdr:rowOff>12700</xdr:rowOff>
    </xdr:to>
    <xdr:sp macro="" textlink="">
      <xdr:nvSpPr>
        <xdr:cNvPr id="690" name="フローチャート: 判断 689">
          <a:extLst>
            <a:ext uri="{FF2B5EF4-FFF2-40B4-BE49-F238E27FC236}">
              <a16:creationId xmlns:a16="http://schemas.microsoft.com/office/drawing/2014/main" id="{7A629B3A-A092-4E1E-A824-87E793F0875E}"/>
            </a:ext>
          </a:extLst>
        </xdr:cNvPr>
        <xdr:cNvSpPr/>
      </xdr:nvSpPr>
      <xdr:spPr>
        <a:xfrm>
          <a:off x="20383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82550</xdr:rowOff>
    </xdr:from>
    <xdr:to>
      <xdr:col>102</xdr:col>
      <xdr:colOff>165100</xdr:colOff>
      <xdr:row>62</xdr:row>
      <xdr:rowOff>12700</xdr:rowOff>
    </xdr:to>
    <xdr:sp macro="" textlink="">
      <xdr:nvSpPr>
        <xdr:cNvPr id="691" name="フローチャート: 判断 690">
          <a:extLst>
            <a:ext uri="{FF2B5EF4-FFF2-40B4-BE49-F238E27FC236}">
              <a16:creationId xmlns:a16="http://schemas.microsoft.com/office/drawing/2014/main" id="{02219081-AADB-45F7-9A26-240F441011C7}"/>
            </a:ext>
          </a:extLst>
        </xdr:cNvPr>
        <xdr:cNvSpPr/>
      </xdr:nvSpPr>
      <xdr:spPr>
        <a:xfrm>
          <a:off x="19494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135890</xdr:rowOff>
    </xdr:from>
    <xdr:to>
      <xdr:col>98</xdr:col>
      <xdr:colOff>38100</xdr:colOff>
      <xdr:row>62</xdr:row>
      <xdr:rowOff>66040</xdr:rowOff>
    </xdr:to>
    <xdr:sp macro="" textlink="">
      <xdr:nvSpPr>
        <xdr:cNvPr id="692" name="フローチャート: 判断 691">
          <a:extLst>
            <a:ext uri="{FF2B5EF4-FFF2-40B4-BE49-F238E27FC236}">
              <a16:creationId xmlns:a16="http://schemas.microsoft.com/office/drawing/2014/main" id="{3FEDF222-4672-45CE-B03A-215524B73D58}"/>
            </a:ext>
          </a:extLst>
        </xdr:cNvPr>
        <xdr:cNvSpPr/>
      </xdr:nvSpPr>
      <xdr:spPr>
        <a:xfrm>
          <a:off x="18605500" y="10594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EB3C6273-367C-47E8-9F88-24ACD4F0C3B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C758910F-C833-4A31-B210-62F6270B1EF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85C73448-C689-46D4-BFC6-5B23A2476F1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2AD71C85-2C9D-4D9C-A819-5F486C7E921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1999FBB1-75C0-42BF-8D47-9004D2E4E43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166370</xdr:rowOff>
    </xdr:from>
    <xdr:to>
      <xdr:col>116</xdr:col>
      <xdr:colOff>114300</xdr:colOff>
      <xdr:row>56</xdr:row>
      <xdr:rowOff>96520</xdr:rowOff>
    </xdr:to>
    <xdr:sp macro="" textlink="">
      <xdr:nvSpPr>
        <xdr:cNvPr id="698" name="楕円 697">
          <a:extLst>
            <a:ext uri="{FF2B5EF4-FFF2-40B4-BE49-F238E27FC236}">
              <a16:creationId xmlns:a16="http://schemas.microsoft.com/office/drawing/2014/main" id="{4695140B-FA3D-4649-AF28-A5DDDE17D640}"/>
            </a:ext>
          </a:extLst>
        </xdr:cNvPr>
        <xdr:cNvSpPr/>
      </xdr:nvSpPr>
      <xdr:spPr>
        <a:xfrm>
          <a:off x="22110700" y="959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81297</xdr:rowOff>
    </xdr:from>
    <xdr:ext cx="469744" cy="259045"/>
    <xdr:sp macro="" textlink="">
      <xdr:nvSpPr>
        <xdr:cNvPr id="699" name="【保健センター・保健所】&#10;一人当たり面積該当値テキスト">
          <a:extLst>
            <a:ext uri="{FF2B5EF4-FFF2-40B4-BE49-F238E27FC236}">
              <a16:creationId xmlns:a16="http://schemas.microsoft.com/office/drawing/2014/main" id="{68329D95-81B6-42D4-BCB2-EF7600F5660C}"/>
            </a:ext>
          </a:extLst>
        </xdr:cNvPr>
        <xdr:cNvSpPr txBox="1"/>
      </xdr:nvSpPr>
      <xdr:spPr>
        <a:xfrm>
          <a:off x="22199600" y="9511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17780</xdr:rowOff>
    </xdr:from>
    <xdr:to>
      <xdr:col>112</xdr:col>
      <xdr:colOff>38100</xdr:colOff>
      <xdr:row>56</xdr:row>
      <xdr:rowOff>119380</xdr:rowOff>
    </xdr:to>
    <xdr:sp macro="" textlink="">
      <xdr:nvSpPr>
        <xdr:cNvPr id="700" name="楕円 699">
          <a:extLst>
            <a:ext uri="{FF2B5EF4-FFF2-40B4-BE49-F238E27FC236}">
              <a16:creationId xmlns:a16="http://schemas.microsoft.com/office/drawing/2014/main" id="{B07AE8B5-D4BD-487B-949F-4828463D67AB}"/>
            </a:ext>
          </a:extLst>
        </xdr:cNvPr>
        <xdr:cNvSpPr/>
      </xdr:nvSpPr>
      <xdr:spPr>
        <a:xfrm>
          <a:off x="21272500" y="961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56</xdr:row>
      <xdr:rowOff>45720</xdr:rowOff>
    </xdr:from>
    <xdr:to>
      <xdr:col>116</xdr:col>
      <xdr:colOff>63500</xdr:colOff>
      <xdr:row>56</xdr:row>
      <xdr:rowOff>68580</xdr:rowOff>
    </xdr:to>
    <xdr:cxnSp macro="">
      <xdr:nvCxnSpPr>
        <xdr:cNvPr id="701" name="直線コネクタ 700">
          <a:extLst>
            <a:ext uri="{FF2B5EF4-FFF2-40B4-BE49-F238E27FC236}">
              <a16:creationId xmlns:a16="http://schemas.microsoft.com/office/drawing/2014/main" id="{5675D6D9-5ECE-4951-9E2B-E6EAB87B11B4}"/>
            </a:ext>
          </a:extLst>
        </xdr:cNvPr>
        <xdr:cNvCxnSpPr/>
      </xdr:nvCxnSpPr>
      <xdr:spPr>
        <a:xfrm flipV="1">
          <a:off x="21323300" y="96469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40640</xdr:rowOff>
    </xdr:from>
    <xdr:to>
      <xdr:col>107</xdr:col>
      <xdr:colOff>101600</xdr:colOff>
      <xdr:row>56</xdr:row>
      <xdr:rowOff>142240</xdr:rowOff>
    </xdr:to>
    <xdr:sp macro="" textlink="">
      <xdr:nvSpPr>
        <xdr:cNvPr id="702" name="楕円 701">
          <a:extLst>
            <a:ext uri="{FF2B5EF4-FFF2-40B4-BE49-F238E27FC236}">
              <a16:creationId xmlns:a16="http://schemas.microsoft.com/office/drawing/2014/main" id="{54903C92-DBA2-4868-8F05-9B20EF996684}"/>
            </a:ext>
          </a:extLst>
        </xdr:cNvPr>
        <xdr:cNvSpPr/>
      </xdr:nvSpPr>
      <xdr:spPr>
        <a:xfrm>
          <a:off x="20383500" y="964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68580</xdr:rowOff>
    </xdr:from>
    <xdr:to>
      <xdr:col>111</xdr:col>
      <xdr:colOff>177800</xdr:colOff>
      <xdr:row>56</xdr:row>
      <xdr:rowOff>91440</xdr:rowOff>
    </xdr:to>
    <xdr:cxnSp macro="">
      <xdr:nvCxnSpPr>
        <xdr:cNvPr id="703" name="直線コネクタ 702">
          <a:extLst>
            <a:ext uri="{FF2B5EF4-FFF2-40B4-BE49-F238E27FC236}">
              <a16:creationId xmlns:a16="http://schemas.microsoft.com/office/drawing/2014/main" id="{2A1DEBF7-5199-4D21-8EF0-FB43B55B63B4}"/>
            </a:ext>
          </a:extLst>
        </xdr:cNvPr>
        <xdr:cNvCxnSpPr/>
      </xdr:nvCxnSpPr>
      <xdr:spPr>
        <a:xfrm flipV="1">
          <a:off x="20434300" y="96697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40640</xdr:rowOff>
    </xdr:from>
    <xdr:to>
      <xdr:col>102</xdr:col>
      <xdr:colOff>165100</xdr:colOff>
      <xdr:row>56</xdr:row>
      <xdr:rowOff>142240</xdr:rowOff>
    </xdr:to>
    <xdr:sp macro="" textlink="">
      <xdr:nvSpPr>
        <xdr:cNvPr id="704" name="楕円 703">
          <a:extLst>
            <a:ext uri="{FF2B5EF4-FFF2-40B4-BE49-F238E27FC236}">
              <a16:creationId xmlns:a16="http://schemas.microsoft.com/office/drawing/2014/main" id="{80137D7D-B702-49AA-A3B9-11D7C3B61251}"/>
            </a:ext>
          </a:extLst>
        </xdr:cNvPr>
        <xdr:cNvSpPr/>
      </xdr:nvSpPr>
      <xdr:spPr>
        <a:xfrm>
          <a:off x="19494500" y="964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56</xdr:row>
      <xdr:rowOff>91440</xdr:rowOff>
    </xdr:from>
    <xdr:to>
      <xdr:col>107</xdr:col>
      <xdr:colOff>50800</xdr:colOff>
      <xdr:row>56</xdr:row>
      <xdr:rowOff>91440</xdr:rowOff>
    </xdr:to>
    <xdr:cxnSp macro="">
      <xdr:nvCxnSpPr>
        <xdr:cNvPr id="705" name="直線コネクタ 704">
          <a:extLst>
            <a:ext uri="{FF2B5EF4-FFF2-40B4-BE49-F238E27FC236}">
              <a16:creationId xmlns:a16="http://schemas.microsoft.com/office/drawing/2014/main" id="{8C5D5613-8F05-4316-A8AB-465AC998369F}"/>
            </a:ext>
          </a:extLst>
        </xdr:cNvPr>
        <xdr:cNvCxnSpPr/>
      </xdr:nvCxnSpPr>
      <xdr:spPr>
        <a:xfrm>
          <a:off x="19545300" y="96926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56</xdr:row>
      <xdr:rowOff>63500</xdr:rowOff>
    </xdr:from>
    <xdr:to>
      <xdr:col>98</xdr:col>
      <xdr:colOff>38100</xdr:colOff>
      <xdr:row>56</xdr:row>
      <xdr:rowOff>165100</xdr:rowOff>
    </xdr:to>
    <xdr:sp macro="" textlink="">
      <xdr:nvSpPr>
        <xdr:cNvPr id="706" name="楕円 705">
          <a:extLst>
            <a:ext uri="{FF2B5EF4-FFF2-40B4-BE49-F238E27FC236}">
              <a16:creationId xmlns:a16="http://schemas.microsoft.com/office/drawing/2014/main" id="{8952859C-9A59-4CE9-8352-935731DC082C}"/>
            </a:ext>
          </a:extLst>
        </xdr:cNvPr>
        <xdr:cNvSpPr/>
      </xdr:nvSpPr>
      <xdr:spPr>
        <a:xfrm>
          <a:off x="186055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56</xdr:row>
      <xdr:rowOff>91440</xdr:rowOff>
    </xdr:from>
    <xdr:to>
      <xdr:col>102</xdr:col>
      <xdr:colOff>114300</xdr:colOff>
      <xdr:row>56</xdr:row>
      <xdr:rowOff>114300</xdr:rowOff>
    </xdr:to>
    <xdr:cxnSp macro="">
      <xdr:nvCxnSpPr>
        <xdr:cNvPr id="707" name="直線コネクタ 706">
          <a:extLst>
            <a:ext uri="{FF2B5EF4-FFF2-40B4-BE49-F238E27FC236}">
              <a16:creationId xmlns:a16="http://schemas.microsoft.com/office/drawing/2014/main" id="{7E718D4B-DFDF-4AF2-A32D-4284BAA9E215}"/>
            </a:ext>
          </a:extLst>
        </xdr:cNvPr>
        <xdr:cNvCxnSpPr/>
      </xdr:nvCxnSpPr>
      <xdr:spPr>
        <a:xfrm flipV="1">
          <a:off x="18656300" y="96926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3827</xdr:rowOff>
    </xdr:from>
    <xdr:ext cx="469744" cy="259045"/>
    <xdr:sp macro="" textlink="">
      <xdr:nvSpPr>
        <xdr:cNvPr id="708" name="n_1aveValue【保健センター・保健所】&#10;一人当たり面積">
          <a:extLst>
            <a:ext uri="{FF2B5EF4-FFF2-40B4-BE49-F238E27FC236}">
              <a16:creationId xmlns:a16="http://schemas.microsoft.com/office/drawing/2014/main" id="{BDF841B9-07D7-4B10-B501-E23AB297B23E}"/>
            </a:ext>
          </a:extLst>
        </xdr:cNvPr>
        <xdr:cNvSpPr txBox="1"/>
      </xdr:nvSpPr>
      <xdr:spPr>
        <a:xfrm>
          <a:off x="21075727" y="1063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3827</xdr:rowOff>
    </xdr:from>
    <xdr:ext cx="469744" cy="259045"/>
    <xdr:sp macro="" textlink="">
      <xdr:nvSpPr>
        <xdr:cNvPr id="709" name="n_2aveValue【保健センター・保健所】&#10;一人当たり面積">
          <a:extLst>
            <a:ext uri="{FF2B5EF4-FFF2-40B4-BE49-F238E27FC236}">
              <a16:creationId xmlns:a16="http://schemas.microsoft.com/office/drawing/2014/main" id="{4EC8AF0F-87BA-4AF2-ACC4-DADB7B5D2384}"/>
            </a:ext>
          </a:extLst>
        </xdr:cNvPr>
        <xdr:cNvSpPr txBox="1"/>
      </xdr:nvSpPr>
      <xdr:spPr>
        <a:xfrm>
          <a:off x="20199427" y="1063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3827</xdr:rowOff>
    </xdr:from>
    <xdr:ext cx="469744" cy="259045"/>
    <xdr:sp macro="" textlink="">
      <xdr:nvSpPr>
        <xdr:cNvPr id="710" name="n_3aveValue【保健センター・保健所】&#10;一人当たり面積">
          <a:extLst>
            <a:ext uri="{FF2B5EF4-FFF2-40B4-BE49-F238E27FC236}">
              <a16:creationId xmlns:a16="http://schemas.microsoft.com/office/drawing/2014/main" id="{2BB7FD54-06EF-4978-B510-7B5F6DD17C18}"/>
            </a:ext>
          </a:extLst>
        </xdr:cNvPr>
        <xdr:cNvSpPr txBox="1"/>
      </xdr:nvSpPr>
      <xdr:spPr>
        <a:xfrm>
          <a:off x="19310427" y="1063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57167</xdr:rowOff>
    </xdr:from>
    <xdr:ext cx="469744" cy="259045"/>
    <xdr:sp macro="" textlink="">
      <xdr:nvSpPr>
        <xdr:cNvPr id="711" name="n_4aveValue【保健センター・保健所】&#10;一人当たり面積">
          <a:extLst>
            <a:ext uri="{FF2B5EF4-FFF2-40B4-BE49-F238E27FC236}">
              <a16:creationId xmlns:a16="http://schemas.microsoft.com/office/drawing/2014/main" id="{DC095C65-1171-4F9D-9917-9EC536B63507}"/>
            </a:ext>
          </a:extLst>
        </xdr:cNvPr>
        <xdr:cNvSpPr txBox="1"/>
      </xdr:nvSpPr>
      <xdr:spPr>
        <a:xfrm>
          <a:off x="18421427" y="1068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54</xdr:row>
      <xdr:rowOff>135907</xdr:rowOff>
    </xdr:from>
    <xdr:ext cx="469744" cy="259045"/>
    <xdr:sp macro="" textlink="">
      <xdr:nvSpPr>
        <xdr:cNvPr id="712" name="n_1mainValue【保健センター・保健所】&#10;一人当たり面積">
          <a:extLst>
            <a:ext uri="{FF2B5EF4-FFF2-40B4-BE49-F238E27FC236}">
              <a16:creationId xmlns:a16="http://schemas.microsoft.com/office/drawing/2014/main" id="{26C516D8-8FD3-446E-9DEB-60606A36B5FA}"/>
            </a:ext>
          </a:extLst>
        </xdr:cNvPr>
        <xdr:cNvSpPr txBox="1"/>
      </xdr:nvSpPr>
      <xdr:spPr>
        <a:xfrm>
          <a:off x="21075727" y="939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54</xdr:row>
      <xdr:rowOff>158767</xdr:rowOff>
    </xdr:from>
    <xdr:ext cx="469744" cy="259045"/>
    <xdr:sp macro="" textlink="">
      <xdr:nvSpPr>
        <xdr:cNvPr id="713" name="n_2mainValue【保健センター・保健所】&#10;一人当たり面積">
          <a:extLst>
            <a:ext uri="{FF2B5EF4-FFF2-40B4-BE49-F238E27FC236}">
              <a16:creationId xmlns:a16="http://schemas.microsoft.com/office/drawing/2014/main" id="{CD580607-9B04-425D-96A3-8FF1BF70F962}"/>
            </a:ext>
          </a:extLst>
        </xdr:cNvPr>
        <xdr:cNvSpPr txBox="1"/>
      </xdr:nvSpPr>
      <xdr:spPr>
        <a:xfrm>
          <a:off x="20199427" y="941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54</xdr:row>
      <xdr:rowOff>158767</xdr:rowOff>
    </xdr:from>
    <xdr:ext cx="469744" cy="259045"/>
    <xdr:sp macro="" textlink="">
      <xdr:nvSpPr>
        <xdr:cNvPr id="714" name="n_3mainValue【保健センター・保健所】&#10;一人当たり面積">
          <a:extLst>
            <a:ext uri="{FF2B5EF4-FFF2-40B4-BE49-F238E27FC236}">
              <a16:creationId xmlns:a16="http://schemas.microsoft.com/office/drawing/2014/main" id="{4C0B2C44-0AE3-49FF-98C2-D5B9DE4C89F6}"/>
            </a:ext>
          </a:extLst>
        </xdr:cNvPr>
        <xdr:cNvSpPr txBox="1"/>
      </xdr:nvSpPr>
      <xdr:spPr>
        <a:xfrm>
          <a:off x="19310427" y="941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55</xdr:row>
      <xdr:rowOff>10177</xdr:rowOff>
    </xdr:from>
    <xdr:ext cx="469744" cy="259045"/>
    <xdr:sp macro="" textlink="">
      <xdr:nvSpPr>
        <xdr:cNvPr id="715" name="n_4mainValue【保健センター・保健所】&#10;一人当たり面積">
          <a:extLst>
            <a:ext uri="{FF2B5EF4-FFF2-40B4-BE49-F238E27FC236}">
              <a16:creationId xmlns:a16="http://schemas.microsoft.com/office/drawing/2014/main" id="{B1B2C534-EF72-4745-9CBD-392F6AFAD48A}"/>
            </a:ext>
          </a:extLst>
        </xdr:cNvPr>
        <xdr:cNvSpPr txBox="1"/>
      </xdr:nvSpPr>
      <xdr:spPr>
        <a:xfrm>
          <a:off x="18421427" y="943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a:extLst>
            <a:ext uri="{FF2B5EF4-FFF2-40B4-BE49-F238E27FC236}">
              <a16:creationId xmlns:a16="http://schemas.microsoft.com/office/drawing/2014/main" id="{E15942F2-5C58-41D3-A5F1-3C92F960640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a:extLst>
            <a:ext uri="{FF2B5EF4-FFF2-40B4-BE49-F238E27FC236}">
              <a16:creationId xmlns:a16="http://schemas.microsoft.com/office/drawing/2014/main" id="{FBF6E68A-7EB3-4FCD-B3EE-1ECD03E6317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a:extLst>
            <a:ext uri="{FF2B5EF4-FFF2-40B4-BE49-F238E27FC236}">
              <a16:creationId xmlns:a16="http://schemas.microsoft.com/office/drawing/2014/main" id="{7CB6C6D9-9091-4D2B-AABE-1DA1E072962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a:extLst>
            <a:ext uri="{FF2B5EF4-FFF2-40B4-BE49-F238E27FC236}">
              <a16:creationId xmlns:a16="http://schemas.microsoft.com/office/drawing/2014/main" id="{EB9FB6CE-469E-4CE9-9EC9-1E6350AB4CE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a:extLst>
            <a:ext uri="{FF2B5EF4-FFF2-40B4-BE49-F238E27FC236}">
              <a16:creationId xmlns:a16="http://schemas.microsoft.com/office/drawing/2014/main" id="{AF4E53C7-1DBD-4374-845D-0645495233D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a:extLst>
            <a:ext uri="{FF2B5EF4-FFF2-40B4-BE49-F238E27FC236}">
              <a16:creationId xmlns:a16="http://schemas.microsoft.com/office/drawing/2014/main" id="{75E60D7C-BB25-4E2C-8B9E-8205919DD4F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a:extLst>
            <a:ext uri="{FF2B5EF4-FFF2-40B4-BE49-F238E27FC236}">
              <a16:creationId xmlns:a16="http://schemas.microsoft.com/office/drawing/2014/main" id="{889F3E3F-5A9E-4C0C-A20B-090E2BC71DE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a:extLst>
            <a:ext uri="{FF2B5EF4-FFF2-40B4-BE49-F238E27FC236}">
              <a16:creationId xmlns:a16="http://schemas.microsoft.com/office/drawing/2014/main" id="{3954DE3D-EC25-4E3E-8AC8-F6F3545F6F4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4" name="テキスト ボックス 723">
          <a:extLst>
            <a:ext uri="{FF2B5EF4-FFF2-40B4-BE49-F238E27FC236}">
              <a16:creationId xmlns:a16="http://schemas.microsoft.com/office/drawing/2014/main" id="{4D69C220-C722-4264-8B63-24553629D36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5" name="直線コネクタ 724">
          <a:extLst>
            <a:ext uri="{FF2B5EF4-FFF2-40B4-BE49-F238E27FC236}">
              <a16:creationId xmlns:a16="http://schemas.microsoft.com/office/drawing/2014/main" id="{F96AABF7-41F9-4707-A052-136782E71B9C}"/>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6" name="テキスト ボックス 725">
          <a:extLst>
            <a:ext uri="{FF2B5EF4-FFF2-40B4-BE49-F238E27FC236}">
              <a16:creationId xmlns:a16="http://schemas.microsoft.com/office/drawing/2014/main" id="{9D02F6CD-0149-4814-ABED-3CA2FCFB3DD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7" name="直線コネクタ 726">
          <a:extLst>
            <a:ext uri="{FF2B5EF4-FFF2-40B4-BE49-F238E27FC236}">
              <a16:creationId xmlns:a16="http://schemas.microsoft.com/office/drawing/2014/main" id="{030E53DC-58F4-43E3-B1F2-1B4B229299E1}"/>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8" name="テキスト ボックス 727">
          <a:extLst>
            <a:ext uri="{FF2B5EF4-FFF2-40B4-BE49-F238E27FC236}">
              <a16:creationId xmlns:a16="http://schemas.microsoft.com/office/drawing/2014/main" id="{6580D4F3-DF3D-4FA3-A3AA-8D22C947C825}"/>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9" name="直線コネクタ 728">
          <a:extLst>
            <a:ext uri="{FF2B5EF4-FFF2-40B4-BE49-F238E27FC236}">
              <a16:creationId xmlns:a16="http://schemas.microsoft.com/office/drawing/2014/main" id="{8367DCE2-2F17-4962-A2DD-E375E2B72928}"/>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0" name="テキスト ボックス 729">
          <a:extLst>
            <a:ext uri="{FF2B5EF4-FFF2-40B4-BE49-F238E27FC236}">
              <a16:creationId xmlns:a16="http://schemas.microsoft.com/office/drawing/2014/main" id="{26BB84FA-6C6F-44E4-A667-8B364C256953}"/>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1" name="直線コネクタ 730">
          <a:extLst>
            <a:ext uri="{FF2B5EF4-FFF2-40B4-BE49-F238E27FC236}">
              <a16:creationId xmlns:a16="http://schemas.microsoft.com/office/drawing/2014/main" id="{14DBDC3A-E12E-4AFF-A79F-DEB2DF576A5D}"/>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2" name="テキスト ボックス 731">
          <a:extLst>
            <a:ext uri="{FF2B5EF4-FFF2-40B4-BE49-F238E27FC236}">
              <a16:creationId xmlns:a16="http://schemas.microsoft.com/office/drawing/2014/main" id="{E54A9DF3-1195-418D-BB88-B19CA93D750D}"/>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3" name="直線コネクタ 732">
          <a:extLst>
            <a:ext uri="{FF2B5EF4-FFF2-40B4-BE49-F238E27FC236}">
              <a16:creationId xmlns:a16="http://schemas.microsoft.com/office/drawing/2014/main" id="{384EA3CE-3826-4B48-AD9A-AEDD97170F7D}"/>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4" name="テキスト ボックス 733">
          <a:extLst>
            <a:ext uri="{FF2B5EF4-FFF2-40B4-BE49-F238E27FC236}">
              <a16:creationId xmlns:a16="http://schemas.microsoft.com/office/drawing/2014/main" id="{4A7F4826-F6CB-4EA5-891E-4E8BE8FB1464}"/>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5" name="直線コネクタ 734">
          <a:extLst>
            <a:ext uri="{FF2B5EF4-FFF2-40B4-BE49-F238E27FC236}">
              <a16:creationId xmlns:a16="http://schemas.microsoft.com/office/drawing/2014/main" id="{1E58AFB0-3A52-4F1A-8A7A-4BBD3BBC7728}"/>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6" name="テキスト ボックス 735">
          <a:extLst>
            <a:ext uri="{FF2B5EF4-FFF2-40B4-BE49-F238E27FC236}">
              <a16:creationId xmlns:a16="http://schemas.microsoft.com/office/drawing/2014/main" id="{C359A59C-836E-4262-89F7-A2C2271ECC96}"/>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7" name="直線コネクタ 736">
          <a:extLst>
            <a:ext uri="{FF2B5EF4-FFF2-40B4-BE49-F238E27FC236}">
              <a16:creationId xmlns:a16="http://schemas.microsoft.com/office/drawing/2014/main" id="{5AB62776-6718-412D-8683-EA2E6CD4DEE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8" name="テキスト ボックス 737">
          <a:extLst>
            <a:ext uri="{FF2B5EF4-FFF2-40B4-BE49-F238E27FC236}">
              <a16:creationId xmlns:a16="http://schemas.microsoft.com/office/drawing/2014/main" id="{FC0E100A-1997-4A97-8305-F36B83E585F5}"/>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9" name="【消防施設】&#10;有形固定資産減価償却率グラフ枠">
          <a:extLst>
            <a:ext uri="{FF2B5EF4-FFF2-40B4-BE49-F238E27FC236}">
              <a16:creationId xmlns:a16="http://schemas.microsoft.com/office/drawing/2014/main" id="{2B5F44CC-E8C4-4970-80AA-6C7F75DF6FC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85</xdr:row>
      <xdr:rowOff>59055</xdr:rowOff>
    </xdr:to>
    <xdr:cxnSp macro="">
      <xdr:nvCxnSpPr>
        <xdr:cNvPr id="740" name="直線コネクタ 739">
          <a:extLst>
            <a:ext uri="{FF2B5EF4-FFF2-40B4-BE49-F238E27FC236}">
              <a16:creationId xmlns:a16="http://schemas.microsoft.com/office/drawing/2014/main" id="{D013AA06-E3B8-4FD6-A92C-5D52C80DB739}"/>
            </a:ext>
          </a:extLst>
        </xdr:cNvPr>
        <xdr:cNvCxnSpPr/>
      </xdr:nvCxnSpPr>
      <xdr:spPr>
        <a:xfrm flipV="1">
          <a:off x="16318864" y="13300711"/>
          <a:ext cx="0" cy="1331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62882</xdr:rowOff>
    </xdr:from>
    <xdr:ext cx="405111" cy="259045"/>
    <xdr:sp macro="" textlink="">
      <xdr:nvSpPr>
        <xdr:cNvPr id="741" name="【消防施設】&#10;有形固定資産減価償却率最小値テキスト">
          <a:extLst>
            <a:ext uri="{FF2B5EF4-FFF2-40B4-BE49-F238E27FC236}">
              <a16:creationId xmlns:a16="http://schemas.microsoft.com/office/drawing/2014/main" id="{048DD95E-CB53-4C3C-9895-B0124EC70D65}"/>
            </a:ext>
          </a:extLst>
        </xdr:cNvPr>
        <xdr:cNvSpPr txBox="1"/>
      </xdr:nvSpPr>
      <xdr:spPr>
        <a:xfrm>
          <a:off x="16357600" y="1463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59055</xdr:rowOff>
    </xdr:from>
    <xdr:to>
      <xdr:col>86</xdr:col>
      <xdr:colOff>25400</xdr:colOff>
      <xdr:row>85</xdr:row>
      <xdr:rowOff>59055</xdr:rowOff>
    </xdr:to>
    <xdr:cxnSp macro="">
      <xdr:nvCxnSpPr>
        <xdr:cNvPr id="742" name="直線コネクタ 741">
          <a:extLst>
            <a:ext uri="{FF2B5EF4-FFF2-40B4-BE49-F238E27FC236}">
              <a16:creationId xmlns:a16="http://schemas.microsoft.com/office/drawing/2014/main" id="{4B7E5A10-9145-48C0-BF00-DE4E6F856034}"/>
            </a:ext>
          </a:extLst>
        </xdr:cNvPr>
        <xdr:cNvCxnSpPr/>
      </xdr:nvCxnSpPr>
      <xdr:spPr>
        <a:xfrm>
          <a:off x="16230600" y="14632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743" name="【消防施設】&#10;有形固定資産減価償却率最大値テキスト">
          <a:extLst>
            <a:ext uri="{FF2B5EF4-FFF2-40B4-BE49-F238E27FC236}">
              <a16:creationId xmlns:a16="http://schemas.microsoft.com/office/drawing/2014/main" id="{94165AE6-FB9D-40F0-AB97-242D85B98306}"/>
            </a:ext>
          </a:extLst>
        </xdr:cNvPr>
        <xdr:cNvSpPr txBox="1"/>
      </xdr:nvSpPr>
      <xdr:spPr>
        <a:xfrm>
          <a:off x="16357600" y="13075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744" name="直線コネクタ 743">
          <a:extLst>
            <a:ext uri="{FF2B5EF4-FFF2-40B4-BE49-F238E27FC236}">
              <a16:creationId xmlns:a16="http://schemas.microsoft.com/office/drawing/2014/main" id="{116F17BE-E73A-42AE-9C9E-3FDA24F30E29}"/>
            </a:ext>
          </a:extLst>
        </xdr:cNvPr>
        <xdr:cNvCxnSpPr/>
      </xdr:nvCxnSpPr>
      <xdr:spPr>
        <a:xfrm>
          <a:off x="16230600" y="1330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28591</xdr:rowOff>
    </xdr:from>
    <xdr:ext cx="405111" cy="259045"/>
    <xdr:sp macro="" textlink="">
      <xdr:nvSpPr>
        <xdr:cNvPr id="745" name="【消防施設】&#10;有形固定資産減価償却率平均値テキスト">
          <a:extLst>
            <a:ext uri="{FF2B5EF4-FFF2-40B4-BE49-F238E27FC236}">
              <a16:creationId xmlns:a16="http://schemas.microsoft.com/office/drawing/2014/main" id="{6504D70F-786C-4415-8D35-E67007BF7334}"/>
            </a:ext>
          </a:extLst>
        </xdr:cNvPr>
        <xdr:cNvSpPr txBox="1"/>
      </xdr:nvSpPr>
      <xdr:spPr>
        <a:xfrm>
          <a:off x="16357600" y="140874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50164</xdr:rowOff>
    </xdr:from>
    <xdr:to>
      <xdr:col>85</xdr:col>
      <xdr:colOff>177800</xdr:colOff>
      <xdr:row>82</xdr:row>
      <xdr:rowOff>151764</xdr:rowOff>
    </xdr:to>
    <xdr:sp macro="" textlink="">
      <xdr:nvSpPr>
        <xdr:cNvPr id="746" name="フローチャート: 判断 745">
          <a:extLst>
            <a:ext uri="{FF2B5EF4-FFF2-40B4-BE49-F238E27FC236}">
              <a16:creationId xmlns:a16="http://schemas.microsoft.com/office/drawing/2014/main" id="{B7C8FC9D-C069-41EC-9F2E-07174078C9B8}"/>
            </a:ext>
          </a:extLst>
        </xdr:cNvPr>
        <xdr:cNvSpPr/>
      </xdr:nvSpPr>
      <xdr:spPr>
        <a:xfrm>
          <a:off x="16268700" y="1410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44450</xdr:rowOff>
    </xdr:from>
    <xdr:to>
      <xdr:col>81</xdr:col>
      <xdr:colOff>101600</xdr:colOff>
      <xdr:row>82</xdr:row>
      <xdr:rowOff>146050</xdr:rowOff>
    </xdr:to>
    <xdr:sp macro="" textlink="">
      <xdr:nvSpPr>
        <xdr:cNvPr id="747" name="フローチャート: 判断 746">
          <a:extLst>
            <a:ext uri="{FF2B5EF4-FFF2-40B4-BE49-F238E27FC236}">
              <a16:creationId xmlns:a16="http://schemas.microsoft.com/office/drawing/2014/main" id="{C975AD47-73C4-4900-B18D-47D8445D38BD}"/>
            </a:ext>
          </a:extLst>
        </xdr:cNvPr>
        <xdr:cNvSpPr/>
      </xdr:nvSpPr>
      <xdr:spPr>
        <a:xfrm>
          <a:off x="15430500" y="1410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29211</xdr:rowOff>
    </xdr:from>
    <xdr:to>
      <xdr:col>76</xdr:col>
      <xdr:colOff>165100</xdr:colOff>
      <xdr:row>82</xdr:row>
      <xdr:rowOff>130811</xdr:rowOff>
    </xdr:to>
    <xdr:sp macro="" textlink="">
      <xdr:nvSpPr>
        <xdr:cNvPr id="748" name="フローチャート: 判断 747">
          <a:extLst>
            <a:ext uri="{FF2B5EF4-FFF2-40B4-BE49-F238E27FC236}">
              <a16:creationId xmlns:a16="http://schemas.microsoft.com/office/drawing/2014/main" id="{5B8D6623-4D24-4E97-B115-4899FDC8417D}"/>
            </a:ext>
          </a:extLst>
        </xdr:cNvPr>
        <xdr:cNvSpPr/>
      </xdr:nvSpPr>
      <xdr:spPr>
        <a:xfrm>
          <a:off x="14541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2539</xdr:rowOff>
    </xdr:from>
    <xdr:to>
      <xdr:col>72</xdr:col>
      <xdr:colOff>38100</xdr:colOff>
      <xdr:row>82</xdr:row>
      <xdr:rowOff>104139</xdr:rowOff>
    </xdr:to>
    <xdr:sp macro="" textlink="">
      <xdr:nvSpPr>
        <xdr:cNvPr id="749" name="フローチャート: 判断 748">
          <a:extLst>
            <a:ext uri="{FF2B5EF4-FFF2-40B4-BE49-F238E27FC236}">
              <a16:creationId xmlns:a16="http://schemas.microsoft.com/office/drawing/2014/main" id="{E1BD94C8-FD6D-47CA-837A-55519717EEC1}"/>
            </a:ext>
          </a:extLst>
        </xdr:cNvPr>
        <xdr:cNvSpPr/>
      </xdr:nvSpPr>
      <xdr:spPr>
        <a:xfrm>
          <a:off x="13652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130175</xdr:rowOff>
    </xdr:from>
    <xdr:to>
      <xdr:col>67</xdr:col>
      <xdr:colOff>101600</xdr:colOff>
      <xdr:row>82</xdr:row>
      <xdr:rowOff>60325</xdr:rowOff>
    </xdr:to>
    <xdr:sp macro="" textlink="">
      <xdr:nvSpPr>
        <xdr:cNvPr id="750" name="フローチャート: 判断 749">
          <a:extLst>
            <a:ext uri="{FF2B5EF4-FFF2-40B4-BE49-F238E27FC236}">
              <a16:creationId xmlns:a16="http://schemas.microsoft.com/office/drawing/2014/main" id="{83582900-CB2F-49CA-A082-8636C21E7EED}"/>
            </a:ext>
          </a:extLst>
        </xdr:cNvPr>
        <xdr:cNvSpPr/>
      </xdr:nvSpPr>
      <xdr:spPr>
        <a:xfrm>
          <a:off x="12763500" y="1401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33F870E3-0F03-45EC-A732-E1497501C30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04126D64-A443-436B-8C5D-ADE493CBC78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0DC3F236-5099-4002-8D14-4A8239FAB91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E2A1AEB4-6C10-416F-A87B-17F7BB4BECD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340A4F98-8809-4905-ADD1-BB6B069B4B8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128270</xdr:rowOff>
    </xdr:from>
    <xdr:to>
      <xdr:col>85</xdr:col>
      <xdr:colOff>177800</xdr:colOff>
      <xdr:row>82</xdr:row>
      <xdr:rowOff>58420</xdr:rowOff>
    </xdr:to>
    <xdr:sp macro="" textlink="">
      <xdr:nvSpPr>
        <xdr:cNvPr id="756" name="楕円 755">
          <a:extLst>
            <a:ext uri="{FF2B5EF4-FFF2-40B4-BE49-F238E27FC236}">
              <a16:creationId xmlns:a16="http://schemas.microsoft.com/office/drawing/2014/main" id="{F85F0BE2-B013-40EC-82C9-9788DA2A10E9}"/>
            </a:ext>
          </a:extLst>
        </xdr:cNvPr>
        <xdr:cNvSpPr/>
      </xdr:nvSpPr>
      <xdr:spPr>
        <a:xfrm>
          <a:off x="16268700" y="1401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151147</xdr:rowOff>
    </xdr:from>
    <xdr:ext cx="405111" cy="259045"/>
    <xdr:sp macro="" textlink="">
      <xdr:nvSpPr>
        <xdr:cNvPr id="757" name="【消防施設】&#10;有形固定資産減価償却率該当値テキスト">
          <a:extLst>
            <a:ext uri="{FF2B5EF4-FFF2-40B4-BE49-F238E27FC236}">
              <a16:creationId xmlns:a16="http://schemas.microsoft.com/office/drawing/2014/main" id="{2934D34B-6B6D-42F9-9738-8B773EC2647B}"/>
            </a:ext>
          </a:extLst>
        </xdr:cNvPr>
        <xdr:cNvSpPr txBox="1"/>
      </xdr:nvSpPr>
      <xdr:spPr>
        <a:xfrm>
          <a:off x="16357600" y="1386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126364</xdr:rowOff>
    </xdr:from>
    <xdr:to>
      <xdr:col>81</xdr:col>
      <xdr:colOff>101600</xdr:colOff>
      <xdr:row>82</xdr:row>
      <xdr:rowOff>56514</xdr:rowOff>
    </xdr:to>
    <xdr:sp macro="" textlink="">
      <xdr:nvSpPr>
        <xdr:cNvPr id="758" name="楕円 757">
          <a:extLst>
            <a:ext uri="{FF2B5EF4-FFF2-40B4-BE49-F238E27FC236}">
              <a16:creationId xmlns:a16="http://schemas.microsoft.com/office/drawing/2014/main" id="{07832C13-EE23-41FF-ACA4-E427BDBDF179}"/>
            </a:ext>
          </a:extLst>
        </xdr:cNvPr>
        <xdr:cNvSpPr/>
      </xdr:nvSpPr>
      <xdr:spPr>
        <a:xfrm>
          <a:off x="15430500" y="14013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5714</xdr:rowOff>
    </xdr:from>
    <xdr:to>
      <xdr:col>85</xdr:col>
      <xdr:colOff>127000</xdr:colOff>
      <xdr:row>82</xdr:row>
      <xdr:rowOff>7620</xdr:rowOff>
    </xdr:to>
    <xdr:cxnSp macro="">
      <xdr:nvCxnSpPr>
        <xdr:cNvPr id="759" name="直線コネクタ 758">
          <a:extLst>
            <a:ext uri="{FF2B5EF4-FFF2-40B4-BE49-F238E27FC236}">
              <a16:creationId xmlns:a16="http://schemas.microsoft.com/office/drawing/2014/main" id="{BC303E3F-DABB-4A57-BCC3-EEFFE1D3B852}"/>
            </a:ext>
          </a:extLst>
        </xdr:cNvPr>
        <xdr:cNvCxnSpPr/>
      </xdr:nvCxnSpPr>
      <xdr:spPr>
        <a:xfrm>
          <a:off x="15481300" y="14064614"/>
          <a:ext cx="8382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109220</xdr:rowOff>
    </xdr:from>
    <xdr:to>
      <xdr:col>76</xdr:col>
      <xdr:colOff>165100</xdr:colOff>
      <xdr:row>82</xdr:row>
      <xdr:rowOff>39370</xdr:rowOff>
    </xdr:to>
    <xdr:sp macro="" textlink="">
      <xdr:nvSpPr>
        <xdr:cNvPr id="760" name="楕円 759">
          <a:extLst>
            <a:ext uri="{FF2B5EF4-FFF2-40B4-BE49-F238E27FC236}">
              <a16:creationId xmlns:a16="http://schemas.microsoft.com/office/drawing/2014/main" id="{555BB9B7-AC3B-4001-937C-0B95977AEC67}"/>
            </a:ext>
          </a:extLst>
        </xdr:cNvPr>
        <xdr:cNvSpPr/>
      </xdr:nvSpPr>
      <xdr:spPr>
        <a:xfrm>
          <a:off x="14541500" y="1399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160020</xdr:rowOff>
    </xdr:from>
    <xdr:to>
      <xdr:col>81</xdr:col>
      <xdr:colOff>50800</xdr:colOff>
      <xdr:row>82</xdr:row>
      <xdr:rowOff>5714</xdr:rowOff>
    </xdr:to>
    <xdr:cxnSp macro="">
      <xdr:nvCxnSpPr>
        <xdr:cNvPr id="761" name="直線コネクタ 760">
          <a:extLst>
            <a:ext uri="{FF2B5EF4-FFF2-40B4-BE49-F238E27FC236}">
              <a16:creationId xmlns:a16="http://schemas.microsoft.com/office/drawing/2014/main" id="{D394E3A4-FFC5-4C9E-88C9-C20DE01FD00E}"/>
            </a:ext>
          </a:extLst>
        </xdr:cNvPr>
        <xdr:cNvCxnSpPr/>
      </xdr:nvCxnSpPr>
      <xdr:spPr>
        <a:xfrm>
          <a:off x="14592300" y="14047470"/>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93980</xdr:rowOff>
    </xdr:from>
    <xdr:to>
      <xdr:col>72</xdr:col>
      <xdr:colOff>38100</xdr:colOff>
      <xdr:row>82</xdr:row>
      <xdr:rowOff>24130</xdr:rowOff>
    </xdr:to>
    <xdr:sp macro="" textlink="">
      <xdr:nvSpPr>
        <xdr:cNvPr id="762" name="楕円 761">
          <a:extLst>
            <a:ext uri="{FF2B5EF4-FFF2-40B4-BE49-F238E27FC236}">
              <a16:creationId xmlns:a16="http://schemas.microsoft.com/office/drawing/2014/main" id="{10B6D98D-E8F7-48F4-A69D-5F8EE8915AF6}"/>
            </a:ext>
          </a:extLst>
        </xdr:cNvPr>
        <xdr:cNvSpPr/>
      </xdr:nvSpPr>
      <xdr:spPr>
        <a:xfrm>
          <a:off x="13652500" y="1398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144780</xdr:rowOff>
    </xdr:from>
    <xdr:to>
      <xdr:col>76</xdr:col>
      <xdr:colOff>114300</xdr:colOff>
      <xdr:row>81</xdr:row>
      <xdr:rowOff>160020</xdr:rowOff>
    </xdr:to>
    <xdr:cxnSp macro="">
      <xdr:nvCxnSpPr>
        <xdr:cNvPr id="763" name="直線コネクタ 762">
          <a:extLst>
            <a:ext uri="{FF2B5EF4-FFF2-40B4-BE49-F238E27FC236}">
              <a16:creationId xmlns:a16="http://schemas.microsoft.com/office/drawing/2014/main" id="{382E782A-CB2A-4FE9-A93F-C837C7AFABAB}"/>
            </a:ext>
          </a:extLst>
        </xdr:cNvPr>
        <xdr:cNvCxnSpPr/>
      </xdr:nvCxnSpPr>
      <xdr:spPr>
        <a:xfrm>
          <a:off x="13703300" y="1403223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153036</xdr:rowOff>
    </xdr:from>
    <xdr:to>
      <xdr:col>67</xdr:col>
      <xdr:colOff>101600</xdr:colOff>
      <xdr:row>82</xdr:row>
      <xdr:rowOff>83186</xdr:rowOff>
    </xdr:to>
    <xdr:sp macro="" textlink="">
      <xdr:nvSpPr>
        <xdr:cNvPr id="764" name="楕円 763">
          <a:extLst>
            <a:ext uri="{FF2B5EF4-FFF2-40B4-BE49-F238E27FC236}">
              <a16:creationId xmlns:a16="http://schemas.microsoft.com/office/drawing/2014/main" id="{47DF4DFF-A988-4B8D-A1EF-63C25F23AF05}"/>
            </a:ext>
          </a:extLst>
        </xdr:cNvPr>
        <xdr:cNvSpPr/>
      </xdr:nvSpPr>
      <xdr:spPr>
        <a:xfrm>
          <a:off x="12763500" y="1404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144780</xdr:rowOff>
    </xdr:from>
    <xdr:to>
      <xdr:col>71</xdr:col>
      <xdr:colOff>177800</xdr:colOff>
      <xdr:row>82</xdr:row>
      <xdr:rowOff>32386</xdr:rowOff>
    </xdr:to>
    <xdr:cxnSp macro="">
      <xdr:nvCxnSpPr>
        <xdr:cNvPr id="765" name="直線コネクタ 764">
          <a:extLst>
            <a:ext uri="{FF2B5EF4-FFF2-40B4-BE49-F238E27FC236}">
              <a16:creationId xmlns:a16="http://schemas.microsoft.com/office/drawing/2014/main" id="{178BCDD3-31E4-4FBB-A693-7AF68C1FCAA2}"/>
            </a:ext>
          </a:extLst>
        </xdr:cNvPr>
        <xdr:cNvCxnSpPr/>
      </xdr:nvCxnSpPr>
      <xdr:spPr>
        <a:xfrm flipV="1">
          <a:off x="12814300" y="14032230"/>
          <a:ext cx="8890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137177</xdr:rowOff>
    </xdr:from>
    <xdr:ext cx="405111" cy="259045"/>
    <xdr:sp macro="" textlink="">
      <xdr:nvSpPr>
        <xdr:cNvPr id="766" name="n_1aveValue【消防施設】&#10;有形固定資産減価償却率">
          <a:extLst>
            <a:ext uri="{FF2B5EF4-FFF2-40B4-BE49-F238E27FC236}">
              <a16:creationId xmlns:a16="http://schemas.microsoft.com/office/drawing/2014/main" id="{27D5871D-EB86-4832-810F-46864D550AD7}"/>
            </a:ext>
          </a:extLst>
        </xdr:cNvPr>
        <xdr:cNvSpPr txBox="1"/>
      </xdr:nvSpPr>
      <xdr:spPr>
        <a:xfrm>
          <a:off x="15266044" y="1419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121938</xdr:rowOff>
    </xdr:from>
    <xdr:ext cx="405111" cy="259045"/>
    <xdr:sp macro="" textlink="">
      <xdr:nvSpPr>
        <xdr:cNvPr id="767" name="n_2aveValue【消防施設】&#10;有形固定資産減価償却率">
          <a:extLst>
            <a:ext uri="{FF2B5EF4-FFF2-40B4-BE49-F238E27FC236}">
              <a16:creationId xmlns:a16="http://schemas.microsoft.com/office/drawing/2014/main" id="{22DF2B5D-BD45-4EB7-8224-1D23D7E7109F}"/>
            </a:ext>
          </a:extLst>
        </xdr:cNvPr>
        <xdr:cNvSpPr txBox="1"/>
      </xdr:nvSpPr>
      <xdr:spPr>
        <a:xfrm>
          <a:off x="14389744" y="1418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95266</xdr:rowOff>
    </xdr:from>
    <xdr:ext cx="405111" cy="259045"/>
    <xdr:sp macro="" textlink="">
      <xdr:nvSpPr>
        <xdr:cNvPr id="768" name="n_3aveValue【消防施設】&#10;有形固定資産減価償却率">
          <a:extLst>
            <a:ext uri="{FF2B5EF4-FFF2-40B4-BE49-F238E27FC236}">
              <a16:creationId xmlns:a16="http://schemas.microsoft.com/office/drawing/2014/main" id="{C2952032-254C-4701-A150-BA81D80F38AD}"/>
            </a:ext>
          </a:extLst>
        </xdr:cNvPr>
        <xdr:cNvSpPr txBox="1"/>
      </xdr:nvSpPr>
      <xdr:spPr>
        <a:xfrm>
          <a:off x="13500744" y="1415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76852</xdr:rowOff>
    </xdr:from>
    <xdr:ext cx="405111" cy="259045"/>
    <xdr:sp macro="" textlink="">
      <xdr:nvSpPr>
        <xdr:cNvPr id="769" name="n_4aveValue【消防施設】&#10;有形固定資産減価償却率">
          <a:extLst>
            <a:ext uri="{FF2B5EF4-FFF2-40B4-BE49-F238E27FC236}">
              <a16:creationId xmlns:a16="http://schemas.microsoft.com/office/drawing/2014/main" id="{675E6712-A03F-49F4-A8BD-80C63D8AD6EE}"/>
            </a:ext>
          </a:extLst>
        </xdr:cNvPr>
        <xdr:cNvSpPr txBox="1"/>
      </xdr:nvSpPr>
      <xdr:spPr>
        <a:xfrm>
          <a:off x="12611744" y="1379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73041</xdr:rowOff>
    </xdr:from>
    <xdr:ext cx="405111" cy="259045"/>
    <xdr:sp macro="" textlink="">
      <xdr:nvSpPr>
        <xdr:cNvPr id="770" name="n_1mainValue【消防施設】&#10;有形固定資産減価償却率">
          <a:extLst>
            <a:ext uri="{FF2B5EF4-FFF2-40B4-BE49-F238E27FC236}">
              <a16:creationId xmlns:a16="http://schemas.microsoft.com/office/drawing/2014/main" id="{03757C11-FEE1-4F78-8C60-E71B2BA3176B}"/>
            </a:ext>
          </a:extLst>
        </xdr:cNvPr>
        <xdr:cNvSpPr txBox="1"/>
      </xdr:nvSpPr>
      <xdr:spPr>
        <a:xfrm>
          <a:off x="152660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55897</xdr:rowOff>
    </xdr:from>
    <xdr:ext cx="405111" cy="259045"/>
    <xdr:sp macro="" textlink="">
      <xdr:nvSpPr>
        <xdr:cNvPr id="771" name="n_2mainValue【消防施設】&#10;有形固定資産減価償却率">
          <a:extLst>
            <a:ext uri="{FF2B5EF4-FFF2-40B4-BE49-F238E27FC236}">
              <a16:creationId xmlns:a16="http://schemas.microsoft.com/office/drawing/2014/main" id="{BEC961E4-B03F-4302-B99B-A31BD4F9BC87}"/>
            </a:ext>
          </a:extLst>
        </xdr:cNvPr>
        <xdr:cNvSpPr txBox="1"/>
      </xdr:nvSpPr>
      <xdr:spPr>
        <a:xfrm>
          <a:off x="14389744"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40657</xdr:rowOff>
    </xdr:from>
    <xdr:ext cx="405111" cy="259045"/>
    <xdr:sp macro="" textlink="">
      <xdr:nvSpPr>
        <xdr:cNvPr id="772" name="n_3mainValue【消防施設】&#10;有形固定資産減価償却率">
          <a:extLst>
            <a:ext uri="{FF2B5EF4-FFF2-40B4-BE49-F238E27FC236}">
              <a16:creationId xmlns:a16="http://schemas.microsoft.com/office/drawing/2014/main" id="{589A4456-FDA3-458C-BE60-EEB800DC16B1}"/>
            </a:ext>
          </a:extLst>
        </xdr:cNvPr>
        <xdr:cNvSpPr txBox="1"/>
      </xdr:nvSpPr>
      <xdr:spPr>
        <a:xfrm>
          <a:off x="13500744" y="1375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74313</xdr:rowOff>
    </xdr:from>
    <xdr:ext cx="405111" cy="259045"/>
    <xdr:sp macro="" textlink="">
      <xdr:nvSpPr>
        <xdr:cNvPr id="773" name="n_4mainValue【消防施設】&#10;有形固定資産減価償却率">
          <a:extLst>
            <a:ext uri="{FF2B5EF4-FFF2-40B4-BE49-F238E27FC236}">
              <a16:creationId xmlns:a16="http://schemas.microsoft.com/office/drawing/2014/main" id="{8E4799BB-1261-437C-9100-9D1941534B63}"/>
            </a:ext>
          </a:extLst>
        </xdr:cNvPr>
        <xdr:cNvSpPr txBox="1"/>
      </xdr:nvSpPr>
      <xdr:spPr>
        <a:xfrm>
          <a:off x="12611744" y="1413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4" name="正方形/長方形 773">
          <a:extLst>
            <a:ext uri="{FF2B5EF4-FFF2-40B4-BE49-F238E27FC236}">
              <a16:creationId xmlns:a16="http://schemas.microsoft.com/office/drawing/2014/main" id="{DC611DAE-F5DD-4446-BB89-CDFBFFD901E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5" name="正方形/長方形 774">
          <a:extLst>
            <a:ext uri="{FF2B5EF4-FFF2-40B4-BE49-F238E27FC236}">
              <a16:creationId xmlns:a16="http://schemas.microsoft.com/office/drawing/2014/main" id="{79765128-5584-49FC-88F3-B2FEE8FE5BC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6" name="正方形/長方形 775">
          <a:extLst>
            <a:ext uri="{FF2B5EF4-FFF2-40B4-BE49-F238E27FC236}">
              <a16:creationId xmlns:a16="http://schemas.microsoft.com/office/drawing/2014/main" id="{C4A43A2B-F4CD-4C0B-AF90-97451DBEFCB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7" name="正方形/長方形 776">
          <a:extLst>
            <a:ext uri="{FF2B5EF4-FFF2-40B4-BE49-F238E27FC236}">
              <a16:creationId xmlns:a16="http://schemas.microsoft.com/office/drawing/2014/main" id="{2F1E1C45-2C74-4E01-84B7-41BDA1FC925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8" name="正方形/長方形 777">
          <a:extLst>
            <a:ext uri="{FF2B5EF4-FFF2-40B4-BE49-F238E27FC236}">
              <a16:creationId xmlns:a16="http://schemas.microsoft.com/office/drawing/2014/main" id="{5DA54B4D-0730-46B3-B53A-707ACC306ED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9" name="正方形/長方形 778">
          <a:extLst>
            <a:ext uri="{FF2B5EF4-FFF2-40B4-BE49-F238E27FC236}">
              <a16:creationId xmlns:a16="http://schemas.microsoft.com/office/drawing/2014/main" id="{4BE21436-343D-467C-B0FC-53570AF916E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0" name="正方形/長方形 779">
          <a:extLst>
            <a:ext uri="{FF2B5EF4-FFF2-40B4-BE49-F238E27FC236}">
              <a16:creationId xmlns:a16="http://schemas.microsoft.com/office/drawing/2014/main" id="{9C834922-C278-4752-BCD1-78CA696E481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1" name="正方形/長方形 780">
          <a:extLst>
            <a:ext uri="{FF2B5EF4-FFF2-40B4-BE49-F238E27FC236}">
              <a16:creationId xmlns:a16="http://schemas.microsoft.com/office/drawing/2014/main" id="{2A601785-B615-4A72-847B-AFCCBC7ADFA4}"/>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2" name="テキスト ボックス 781">
          <a:extLst>
            <a:ext uri="{FF2B5EF4-FFF2-40B4-BE49-F238E27FC236}">
              <a16:creationId xmlns:a16="http://schemas.microsoft.com/office/drawing/2014/main" id="{84E80680-0145-467F-8DBD-2AA3ACB204D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3" name="直線コネクタ 782">
          <a:extLst>
            <a:ext uri="{FF2B5EF4-FFF2-40B4-BE49-F238E27FC236}">
              <a16:creationId xmlns:a16="http://schemas.microsoft.com/office/drawing/2014/main" id="{C8899053-E431-4A7C-A463-2884AEB701A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4" name="直線コネクタ 783">
          <a:extLst>
            <a:ext uri="{FF2B5EF4-FFF2-40B4-BE49-F238E27FC236}">
              <a16:creationId xmlns:a16="http://schemas.microsoft.com/office/drawing/2014/main" id="{9077697A-424F-44F1-ADF4-DA152A693591}"/>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5" name="テキスト ボックス 784">
          <a:extLst>
            <a:ext uri="{FF2B5EF4-FFF2-40B4-BE49-F238E27FC236}">
              <a16:creationId xmlns:a16="http://schemas.microsoft.com/office/drawing/2014/main" id="{0FD000AF-E2F8-491C-8029-1687E155CDA9}"/>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6" name="直線コネクタ 785">
          <a:extLst>
            <a:ext uri="{FF2B5EF4-FFF2-40B4-BE49-F238E27FC236}">
              <a16:creationId xmlns:a16="http://schemas.microsoft.com/office/drawing/2014/main" id="{2FBB855C-F65A-448F-8279-AC4DD9CD45EE}"/>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7" name="テキスト ボックス 786">
          <a:extLst>
            <a:ext uri="{FF2B5EF4-FFF2-40B4-BE49-F238E27FC236}">
              <a16:creationId xmlns:a16="http://schemas.microsoft.com/office/drawing/2014/main" id="{4ADEE126-63BB-4287-9FFA-598B0FA4B07B}"/>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8" name="直線コネクタ 787">
          <a:extLst>
            <a:ext uri="{FF2B5EF4-FFF2-40B4-BE49-F238E27FC236}">
              <a16:creationId xmlns:a16="http://schemas.microsoft.com/office/drawing/2014/main" id="{6E9DE51A-74FB-4A1E-A9D9-330D04E71DFB}"/>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89" name="テキスト ボックス 788">
          <a:extLst>
            <a:ext uri="{FF2B5EF4-FFF2-40B4-BE49-F238E27FC236}">
              <a16:creationId xmlns:a16="http://schemas.microsoft.com/office/drawing/2014/main" id="{217BCF2E-5951-4F1A-84C0-BB8F3EC7526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0" name="直線コネクタ 789">
          <a:extLst>
            <a:ext uri="{FF2B5EF4-FFF2-40B4-BE49-F238E27FC236}">
              <a16:creationId xmlns:a16="http://schemas.microsoft.com/office/drawing/2014/main" id="{F5C4D73F-0C3B-40BF-9404-6229EBCDEFC7}"/>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1" name="テキスト ボックス 790">
          <a:extLst>
            <a:ext uri="{FF2B5EF4-FFF2-40B4-BE49-F238E27FC236}">
              <a16:creationId xmlns:a16="http://schemas.microsoft.com/office/drawing/2014/main" id="{6862A50D-F6D6-41CD-96AF-73E31D9835A6}"/>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2" name="直線コネクタ 791">
          <a:extLst>
            <a:ext uri="{FF2B5EF4-FFF2-40B4-BE49-F238E27FC236}">
              <a16:creationId xmlns:a16="http://schemas.microsoft.com/office/drawing/2014/main" id="{F3BD352E-C5F6-47F2-B5A8-BFA8E84F609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3" name="テキスト ボックス 792">
          <a:extLst>
            <a:ext uri="{FF2B5EF4-FFF2-40B4-BE49-F238E27FC236}">
              <a16:creationId xmlns:a16="http://schemas.microsoft.com/office/drawing/2014/main" id="{BB58A7BA-B70A-48C7-94AC-2B834E5AE6B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4" name="【消防施設】&#10;一人当たり面積グラフ枠">
          <a:extLst>
            <a:ext uri="{FF2B5EF4-FFF2-40B4-BE49-F238E27FC236}">
              <a16:creationId xmlns:a16="http://schemas.microsoft.com/office/drawing/2014/main" id="{97033867-0387-454E-8F3E-D5C46AB3C34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152400</xdr:rowOff>
    </xdr:from>
    <xdr:to>
      <xdr:col>116</xdr:col>
      <xdr:colOff>62864</xdr:colOff>
      <xdr:row>85</xdr:row>
      <xdr:rowOff>49530</xdr:rowOff>
    </xdr:to>
    <xdr:cxnSp macro="">
      <xdr:nvCxnSpPr>
        <xdr:cNvPr id="795" name="直線コネクタ 794">
          <a:extLst>
            <a:ext uri="{FF2B5EF4-FFF2-40B4-BE49-F238E27FC236}">
              <a16:creationId xmlns:a16="http://schemas.microsoft.com/office/drawing/2014/main" id="{1362DC91-599A-4B89-9497-0AFC256B3DEE}"/>
            </a:ext>
          </a:extLst>
        </xdr:cNvPr>
        <xdr:cNvCxnSpPr/>
      </xdr:nvCxnSpPr>
      <xdr:spPr>
        <a:xfrm flipV="1">
          <a:off x="22160864" y="13525500"/>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53357</xdr:rowOff>
    </xdr:from>
    <xdr:ext cx="469744" cy="259045"/>
    <xdr:sp macro="" textlink="">
      <xdr:nvSpPr>
        <xdr:cNvPr id="796" name="【消防施設】&#10;一人当たり面積最小値テキスト">
          <a:extLst>
            <a:ext uri="{FF2B5EF4-FFF2-40B4-BE49-F238E27FC236}">
              <a16:creationId xmlns:a16="http://schemas.microsoft.com/office/drawing/2014/main" id="{63EE9E94-0CF3-4D07-95A7-2B626178EBE5}"/>
            </a:ext>
          </a:extLst>
        </xdr:cNvPr>
        <xdr:cNvSpPr txBox="1"/>
      </xdr:nvSpPr>
      <xdr:spPr>
        <a:xfrm>
          <a:off x="22199600" y="1462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49530</xdr:rowOff>
    </xdr:from>
    <xdr:to>
      <xdr:col>116</xdr:col>
      <xdr:colOff>152400</xdr:colOff>
      <xdr:row>85</xdr:row>
      <xdr:rowOff>49530</xdr:rowOff>
    </xdr:to>
    <xdr:cxnSp macro="">
      <xdr:nvCxnSpPr>
        <xdr:cNvPr id="797" name="直線コネクタ 796">
          <a:extLst>
            <a:ext uri="{FF2B5EF4-FFF2-40B4-BE49-F238E27FC236}">
              <a16:creationId xmlns:a16="http://schemas.microsoft.com/office/drawing/2014/main" id="{B5E67106-616F-48B9-BA8D-BE6528B4F09A}"/>
            </a:ext>
          </a:extLst>
        </xdr:cNvPr>
        <xdr:cNvCxnSpPr/>
      </xdr:nvCxnSpPr>
      <xdr:spPr>
        <a:xfrm>
          <a:off x="22072600" y="1462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99077</xdr:rowOff>
    </xdr:from>
    <xdr:ext cx="469744" cy="259045"/>
    <xdr:sp macro="" textlink="">
      <xdr:nvSpPr>
        <xdr:cNvPr id="798" name="【消防施設】&#10;一人当たり面積最大値テキスト">
          <a:extLst>
            <a:ext uri="{FF2B5EF4-FFF2-40B4-BE49-F238E27FC236}">
              <a16:creationId xmlns:a16="http://schemas.microsoft.com/office/drawing/2014/main" id="{6E70DF70-3C9D-4295-8577-1C3D4CE14501}"/>
            </a:ext>
          </a:extLst>
        </xdr:cNvPr>
        <xdr:cNvSpPr txBox="1"/>
      </xdr:nvSpPr>
      <xdr:spPr>
        <a:xfrm>
          <a:off x="22199600" y="1330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152400</xdr:rowOff>
    </xdr:from>
    <xdr:to>
      <xdr:col>116</xdr:col>
      <xdr:colOff>152400</xdr:colOff>
      <xdr:row>78</xdr:row>
      <xdr:rowOff>152400</xdr:rowOff>
    </xdr:to>
    <xdr:cxnSp macro="">
      <xdr:nvCxnSpPr>
        <xdr:cNvPr id="799" name="直線コネクタ 798">
          <a:extLst>
            <a:ext uri="{FF2B5EF4-FFF2-40B4-BE49-F238E27FC236}">
              <a16:creationId xmlns:a16="http://schemas.microsoft.com/office/drawing/2014/main" id="{6F7871B3-DF23-4667-8CE4-67AAE2AA8AE4}"/>
            </a:ext>
          </a:extLst>
        </xdr:cNvPr>
        <xdr:cNvCxnSpPr/>
      </xdr:nvCxnSpPr>
      <xdr:spPr>
        <a:xfrm>
          <a:off x="22072600" y="1352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102888</xdr:rowOff>
    </xdr:from>
    <xdr:ext cx="469744" cy="259045"/>
    <xdr:sp macro="" textlink="">
      <xdr:nvSpPr>
        <xdr:cNvPr id="800" name="【消防施設】&#10;一人当たり面積平均値テキスト">
          <a:extLst>
            <a:ext uri="{FF2B5EF4-FFF2-40B4-BE49-F238E27FC236}">
              <a16:creationId xmlns:a16="http://schemas.microsoft.com/office/drawing/2014/main" id="{CD78F962-5345-42B4-AD54-345D6A03B78D}"/>
            </a:ext>
          </a:extLst>
        </xdr:cNvPr>
        <xdr:cNvSpPr txBox="1"/>
      </xdr:nvSpPr>
      <xdr:spPr>
        <a:xfrm>
          <a:off x="22199600" y="141617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124461</xdr:rowOff>
    </xdr:from>
    <xdr:to>
      <xdr:col>116</xdr:col>
      <xdr:colOff>114300</xdr:colOff>
      <xdr:row>83</xdr:row>
      <xdr:rowOff>54611</xdr:rowOff>
    </xdr:to>
    <xdr:sp macro="" textlink="">
      <xdr:nvSpPr>
        <xdr:cNvPr id="801" name="フローチャート: 判断 800">
          <a:extLst>
            <a:ext uri="{FF2B5EF4-FFF2-40B4-BE49-F238E27FC236}">
              <a16:creationId xmlns:a16="http://schemas.microsoft.com/office/drawing/2014/main" id="{F8056450-5A79-4A4F-8F4B-2E96433F6B5C}"/>
            </a:ext>
          </a:extLst>
        </xdr:cNvPr>
        <xdr:cNvSpPr/>
      </xdr:nvSpPr>
      <xdr:spPr>
        <a:xfrm>
          <a:off x="221107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124461</xdr:rowOff>
    </xdr:from>
    <xdr:to>
      <xdr:col>112</xdr:col>
      <xdr:colOff>38100</xdr:colOff>
      <xdr:row>83</xdr:row>
      <xdr:rowOff>54611</xdr:rowOff>
    </xdr:to>
    <xdr:sp macro="" textlink="">
      <xdr:nvSpPr>
        <xdr:cNvPr id="802" name="フローチャート: 判断 801">
          <a:extLst>
            <a:ext uri="{FF2B5EF4-FFF2-40B4-BE49-F238E27FC236}">
              <a16:creationId xmlns:a16="http://schemas.microsoft.com/office/drawing/2014/main" id="{658DCE18-2168-4390-AF36-042F73017490}"/>
            </a:ext>
          </a:extLst>
        </xdr:cNvPr>
        <xdr:cNvSpPr/>
      </xdr:nvSpPr>
      <xdr:spPr>
        <a:xfrm>
          <a:off x="21272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133604</xdr:rowOff>
    </xdr:from>
    <xdr:to>
      <xdr:col>107</xdr:col>
      <xdr:colOff>101600</xdr:colOff>
      <xdr:row>83</xdr:row>
      <xdr:rowOff>63754</xdr:rowOff>
    </xdr:to>
    <xdr:sp macro="" textlink="">
      <xdr:nvSpPr>
        <xdr:cNvPr id="803" name="フローチャート: 判断 802">
          <a:extLst>
            <a:ext uri="{FF2B5EF4-FFF2-40B4-BE49-F238E27FC236}">
              <a16:creationId xmlns:a16="http://schemas.microsoft.com/office/drawing/2014/main" id="{373622AF-BE0A-48C2-AC2D-DA115AFB3832}"/>
            </a:ext>
          </a:extLst>
        </xdr:cNvPr>
        <xdr:cNvSpPr/>
      </xdr:nvSpPr>
      <xdr:spPr>
        <a:xfrm>
          <a:off x="20383500" y="14192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138176</xdr:rowOff>
    </xdr:from>
    <xdr:to>
      <xdr:col>102</xdr:col>
      <xdr:colOff>165100</xdr:colOff>
      <xdr:row>83</xdr:row>
      <xdr:rowOff>68326</xdr:rowOff>
    </xdr:to>
    <xdr:sp macro="" textlink="">
      <xdr:nvSpPr>
        <xdr:cNvPr id="804" name="フローチャート: 判断 803">
          <a:extLst>
            <a:ext uri="{FF2B5EF4-FFF2-40B4-BE49-F238E27FC236}">
              <a16:creationId xmlns:a16="http://schemas.microsoft.com/office/drawing/2014/main" id="{56290205-0D8E-424E-9BBC-96D43BC2329F}"/>
            </a:ext>
          </a:extLst>
        </xdr:cNvPr>
        <xdr:cNvSpPr/>
      </xdr:nvSpPr>
      <xdr:spPr>
        <a:xfrm>
          <a:off x="19494500" y="1419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21589</xdr:rowOff>
    </xdr:from>
    <xdr:to>
      <xdr:col>98</xdr:col>
      <xdr:colOff>38100</xdr:colOff>
      <xdr:row>83</xdr:row>
      <xdr:rowOff>123189</xdr:rowOff>
    </xdr:to>
    <xdr:sp macro="" textlink="">
      <xdr:nvSpPr>
        <xdr:cNvPr id="805" name="フローチャート: 判断 804">
          <a:extLst>
            <a:ext uri="{FF2B5EF4-FFF2-40B4-BE49-F238E27FC236}">
              <a16:creationId xmlns:a16="http://schemas.microsoft.com/office/drawing/2014/main" id="{9B20F92E-819C-466F-AE8E-28552C1D4D87}"/>
            </a:ext>
          </a:extLst>
        </xdr:cNvPr>
        <xdr:cNvSpPr/>
      </xdr:nvSpPr>
      <xdr:spPr>
        <a:xfrm>
          <a:off x="18605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67045BA4-5A91-44D2-BA01-1634F14CADA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F002C258-5889-47A9-B2B8-40F8AC644ED5}"/>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231F64DB-732A-4804-BA0A-05518A9C3E4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99CE0A68-F13F-47B6-ACC7-2922E09D3CA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44CAE732-0A41-4468-922B-3D91B1B32AA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78739</xdr:rowOff>
    </xdr:from>
    <xdr:to>
      <xdr:col>116</xdr:col>
      <xdr:colOff>114300</xdr:colOff>
      <xdr:row>83</xdr:row>
      <xdr:rowOff>8889</xdr:rowOff>
    </xdr:to>
    <xdr:sp macro="" textlink="">
      <xdr:nvSpPr>
        <xdr:cNvPr id="811" name="楕円 810">
          <a:extLst>
            <a:ext uri="{FF2B5EF4-FFF2-40B4-BE49-F238E27FC236}">
              <a16:creationId xmlns:a16="http://schemas.microsoft.com/office/drawing/2014/main" id="{FB8A1AAC-8CA5-4EA1-8A4F-F9067FB4B218}"/>
            </a:ext>
          </a:extLst>
        </xdr:cNvPr>
        <xdr:cNvSpPr/>
      </xdr:nvSpPr>
      <xdr:spPr>
        <a:xfrm>
          <a:off x="22110700" y="1413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101616</xdr:rowOff>
    </xdr:from>
    <xdr:ext cx="469744" cy="259045"/>
    <xdr:sp macro="" textlink="">
      <xdr:nvSpPr>
        <xdr:cNvPr id="812" name="【消防施設】&#10;一人当たり面積該当値テキスト">
          <a:extLst>
            <a:ext uri="{FF2B5EF4-FFF2-40B4-BE49-F238E27FC236}">
              <a16:creationId xmlns:a16="http://schemas.microsoft.com/office/drawing/2014/main" id="{51E487AA-9E62-43CB-86A4-562264A1244B}"/>
            </a:ext>
          </a:extLst>
        </xdr:cNvPr>
        <xdr:cNvSpPr txBox="1"/>
      </xdr:nvSpPr>
      <xdr:spPr>
        <a:xfrm>
          <a:off x="22199600" y="13989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101600</xdr:rowOff>
    </xdr:from>
    <xdr:to>
      <xdr:col>112</xdr:col>
      <xdr:colOff>38100</xdr:colOff>
      <xdr:row>83</xdr:row>
      <xdr:rowOff>31750</xdr:rowOff>
    </xdr:to>
    <xdr:sp macro="" textlink="">
      <xdr:nvSpPr>
        <xdr:cNvPr id="813" name="楕円 812">
          <a:extLst>
            <a:ext uri="{FF2B5EF4-FFF2-40B4-BE49-F238E27FC236}">
              <a16:creationId xmlns:a16="http://schemas.microsoft.com/office/drawing/2014/main" id="{66E26C4D-33D2-4620-A8AB-A18A62C8CA48}"/>
            </a:ext>
          </a:extLst>
        </xdr:cNvPr>
        <xdr:cNvSpPr/>
      </xdr:nvSpPr>
      <xdr:spPr>
        <a:xfrm>
          <a:off x="21272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129539</xdr:rowOff>
    </xdr:from>
    <xdr:to>
      <xdr:col>116</xdr:col>
      <xdr:colOff>63500</xdr:colOff>
      <xdr:row>82</xdr:row>
      <xdr:rowOff>152400</xdr:rowOff>
    </xdr:to>
    <xdr:cxnSp macro="">
      <xdr:nvCxnSpPr>
        <xdr:cNvPr id="814" name="直線コネクタ 813">
          <a:extLst>
            <a:ext uri="{FF2B5EF4-FFF2-40B4-BE49-F238E27FC236}">
              <a16:creationId xmlns:a16="http://schemas.microsoft.com/office/drawing/2014/main" id="{D5FC9C68-AA30-48C6-9A09-95D41B2DD33E}"/>
            </a:ext>
          </a:extLst>
        </xdr:cNvPr>
        <xdr:cNvCxnSpPr/>
      </xdr:nvCxnSpPr>
      <xdr:spPr>
        <a:xfrm flipV="1">
          <a:off x="21323300" y="14188439"/>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106172</xdr:rowOff>
    </xdr:from>
    <xdr:to>
      <xdr:col>107</xdr:col>
      <xdr:colOff>101600</xdr:colOff>
      <xdr:row>83</xdr:row>
      <xdr:rowOff>36322</xdr:rowOff>
    </xdr:to>
    <xdr:sp macro="" textlink="">
      <xdr:nvSpPr>
        <xdr:cNvPr id="815" name="楕円 814">
          <a:extLst>
            <a:ext uri="{FF2B5EF4-FFF2-40B4-BE49-F238E27FC236}">
              <a16:creationId xmlns:a16="http://schemas.microsoft.com/office/drawing/2014/main" id="{91006A52-CAF4-4C5A-9E71-08365B0EDE5B}"/>
            </a:ext>
          </a:extLst>
        </xdr:cNvPr>
        <xdr:cNvSpPr/>
      </xdr:nvSpPr>
      <xdr:spPr>
        <a:xfrm>
          <a:off x="20383500" y="1416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152400</xdr:rowOff>
    </xdr:from>
    <xdr:to>
      <xdr:col>111</xdr:col>
      <xdr:colOff>177800</xdr:colOff>
      <xdr:row>82</xdr:row>
      <xdr:rowOff>156972</xdr:rowOff>
    </xdr:to>
    <xdr:cxnSp macro="">
      <xdr:nvCxnSpPr>
        <xdr:cNvPr id="816" name="直線コネクタ 815">
          <a:extLst>
            <a:ext uri="{FF2B5EF4-FFF2-40B4-BE49-F238E27FC236}">
              <a16:creationId xmlns:a16="http://schemas.microsoft.com/office/drawing/2014/main" id="{4600280F-E571-48BE-B19C-9B18E3BF050B}"/>
            </a:ext>
          </a:extLst>
        </xdr:cNvPr>
        <xdr:cNvCxnSpPr/>
      </xdr:nvCxnSpPr>
      <xdr:spPr>
        <a:xfrm flipV="1">
          <a:off x="20434300" y="142113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110744</xdr:rowOff>
    </xdr:from>
    <xdr:to>
      <xdr:col>102</xdr:col>
      <xdr:colOff>165100</xdr:colOff>
      <xdr:row>83</xdr:row>
      <xdr:rowOff>40894</xdr:rowOff>
    </xdr:to>
    <xdr:sp macro="" textlink="">
      <xdr:nvSpPr>
        <xdr:cNvPr id="817" name="楕円 816">
          <a:extLst>
            <a:ext uri="{FF2B5EF4-FFF2-40B4-BE49-F238E27FC236}">
              <a16:creationId xmlns:a16="http://schemas.microsoft.com/office/drawing/2014/main" id="{585FA783-AD07-41B1-8F3E-4BF92872E887}"/>
            </a:ext>
          </a:extLst>
        </xdr:cNvPr>
        <xdr:cNvSpPr/>
      </xdr:nvSpPr>
      <xdr:spPr>
        <a:xfrm>
          <a:off x="19494500" y="1416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156972</xdr:rowOff>
    </xdr:from>
    <xdr:to>
      <xdr:col>107</xdr:col>
      <xdr:colOff>50800</xdr:colOff>
      <xdr:row>82</xdr:row>
      <xdr:rowOff>161544</xdr:rowOff>
    </xdr:to>
    <xdr:cxnSp macro="">
      <xdr:nvCxnSpPr>
        <xdr:cNvPr id="818" name="直線コネクタ 817">
          <a:extLst>
            <a:ext uri="{FF2B5EF4-FFF2-40B4-BE49-F238E27FC236}">
              <a16:creationId xmlns:a16="http://schemas.microsoft.com/office/drawing/2014/main" id="{D72D27C8-A103-4DBB-9B06-F6B85DFF2FFC}"/>
            </a:ext>
          </a:extLst>
        </xdr:cNvPr>
        <xdr:cNvCxnSpPr/>
      </xdr:nvCxnSpPr>
      <xdr:spPr>
        <a:xfrm flipV="1">
          <a:off x="19545300" y="1421587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151892</xdr:rowOff>
    </xdr:from>
    <xdr:to>
      <xdr:col>98</xdr:col>
      <xdr:colOff>38100</xdr:colOff>
      <xdr:row>83</xdr:row>
      <xdr:rowOff>82042</xdr:rowOff>
    </xdr:to>
    <xdr:sp macro="" textlink="">
      <xdr:nvSpPr>
        <xdr:cNvPr id="819" name="楕円 818">
          <a:extLst>
            <a:ext uri="{FF2B5EF4-FFF2-40B4-BE49-F238E27FC236}">
              <a16:creationId xmlns:a16="http://schemas.microsoft.com/office/drawing/2014/main" id="{A6987DBD-1FCC-41E2-BC0B-6BE09D58C997}"/>
            </a:ext>
          </a:extLst>
        </xdr:cNvPr>
        <xdr:cNvSpPr/>
      </xdr:nvSpPr>
      <xdr:spPr>
        <a:xfrm>
          <a:off x="18605500" y="1421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161544</xdr:rowOff>
    </xdr:from>
    <xdr:to>
      <xdr:col>102</xdr:col>
      <xdr:colOff>114300</xdr:colOff>
      <xdr:row>83</xdr:row>
      <xdr:rowOff>31242</xdr:rowOff>
    </xdr:to>
    <xdr:cxnSp macro="">
      <xdr:nvCxnSpPr>
        <xdr:cNvPr id="820" name="直線コネクタ 819">
          <a:extLst>
            <a:ext uri="{FF2B5EF4-FFF2-40B4-BE49-F238E27FC236}">
              <a16:creationId xmlns:a16="http://schemas.microsoft.com/office/drawing/2014/main" id="{C0A19267-AFC5-48CD-9F88-CDBE421C9503}"/>
            </a:ext>
          </a:extLst>
        </xdr:cNvPr>
        <xdr:cNvCxnSpPr/>
      </xdr:nvCxnSpPr>
      <xdr:spPr>
        <a:xfrm flipV="1">
          <a:off x="18656300" y="1422044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45738</xdr:rowOff>
    </xdr:from>
    <xdr:ext cx="469744" cy="259045"/>
    <xdr:sp macro="" textlink="">
      <xdr:nvSpPr>
        <xdr:cNvPr id="821" name="n_1aveValue【消防施設】&#10;一人当たり面積">
          <a:extLst>
            <a:ext uri="{FF2B5EF4-FFF2-40B4-BE49-F238E27FC236}">
              <a16:creationId xmlns:a16="http://schemas.microsoft.com/office/drawing/2014/main" id="{861449A8-BF7C-41D3-AD5C-6C340A291263}"/>
            </a:ext>
          </a:extLst>
        </xdr:cNvPr>
        <xdr:cNvSpPr txBox="1"/>
      </xdr:nvSpPr>
      <xdr:spPr>
        <a:xfrm>
          <a:off x="21075727" y="1427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54881</xdr:rowOff>
    </xdr:from>
    <xdr:ext cx="469744" cy="259045"/>
    <xdr:sp macro="" textlink="">
      <xdr:nvSpPr>
        <xdr:cNvPr id="822" name="n_2aveValue【消防施設】&#10;一人当たり面積">
          <a:extLst>
            <a:ext uri="{FF2B5EF4-FFF2-40B4-BE49-F238E27FC236}">
              <a16:creationId xmlns:a16="http://schemas.microsoft.com/office/drawing/2014/main" id="{FDB794C3-3299-4640-A369-A7E3C03C7A23}"/>
            </a:ext>
          </a:extLst>
        </xdr:cNvPr>
        <xdr:cNvSpPr txBox="1"/>
      </xdr:nvSpPr>
      <xdr:spPr>
        <a:xfrm>
          <a:off x="20199427" y="14285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59453</xdr:rowOff>
    </xdr:from>
    <xdr:ext cx="469744" cy="259045"/>
    <xdr:sp macro="" textlink="">
      <xdr:nvSpPr>
        <xdr:cNvPr id="823" name="n_3aveValue【消防施設】&#10;一人当たり面積">
          <a:extLst>
            <a:ext uri="{FF2B5EF4-FFF2-40B4-BE49-F238E27FC236}">
              <a16:creationId xmlns:a16="http://schemas.microsoft.com/office/drawing/2014/main" id="{DF94204B-3161-41D3-A82C-38DD260EEED7}"/>
            </a:ext>
          </a:extLst>
        </xdr:cNvPr>
        <xdr:cNvSpPr txBox="1"/>
      </xdr:nvSpPr>
      <xdr:spPr>
        <a:xfrm>
          <a:off x="19310427" y="14289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114316</xdr:rowOff>
    </xdr:from>
    <xdr:ext cx="469744" cy="259045"/>
    <xdr:sp macro="" textlink="">
      <xdr:nvSpPr>
        <xdr:cNvPr id="824" name="n_4aveValue【消防施設】&#10;一人当たり面積">
          <a:extLst>
            <a:ext uri="{FF2B5EF4-FFF2-40B4-BE49-F238E27FC236}">
              <a16:creationId xmlns:a16="http://schemas.microsoft.com/office/drawing/2014/main" id="{F2814C4D-D1CB-4B91-A439-B976D711D2FD}"/>
            </a:ext>
          </a:extLst>
        </xdr:cNvPr>
        <xdr:cNvSpPr txBox="1"/>
      </xdr:nvSpPr>
      <xdr:spPr>
        <a:xfrm>
          <a:off x="18421427" y="1434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48277</xdr:rowOff>
    </xdr:from>
    <xdr:ext cx="469744" cy="259045"/>
    <xdr:sp macro="" textlink="">
      <xdr:nvSpPr>
        <xdr:cNvPr id="825" name="n_1mainValue【消防施設】&#10;一人当たり面積">
          <a:extLst>
            <a:ext uri="{FF2B5EF4-FFF2-40B4-BE49-F238E27FC236}">
              <a16:creationId xmlns:a16="http://schemas.microsoft.com/office/drawing/2014/main" id="{8A67B3C4-744E-4476-A5B6-E57D565F9843}"/>
            </a:ext>
          </a:extLst>
        </xdr:cNvPr>
        <xdr:cNvSpPr txBox="1"/>
      </xdr:nvSpPr>
      <xdr:spPr>
        <a:xfrm>
          <a:off x="210757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52849</xdr:rowOff>
    </xdr:from>
    <xdr:ext cx="469744" cy="259045"/>
    <xdr:sp macro="" textlink="">
      <xdr:nvSpPr>
        <xdr:cNvPr id="826" name="n_2mainValue【消防施設】&#10;一人当たり面積">
          <a:extLst>
            <a:ext uri="{FF2B5EF4-FFF2-40B4-BE49-F238E27FC236}">
              <a16:creationId xmlns:a16="http://schemas.microsoft.com/office/drawing/2014/main" id="{6E4BC897-B771-413C-9862-89CC49DF4114}"/>
            </a:ext>
          </a:extLst>
        </xdr:cNvPr>
        <xdr:cNvSpPr txBox="1"/>
      </xdr:nvSpPr>
      <xdr:spPr>
        <a:xfrm>
          <a:off x="20199427" y="13940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57421</xdr:rowOff>
    </xdr:from>
    <xdr:ext cx="469744" cy="259045"/>
    <xdr:sp macro="" textlink="">
      <xdr:nvSpPr>
        <xdr:cNvPr id="827" name="n_3mainValue【消防施設】&#10;一人当たり面積">
          <a:extLst>
            <a:ext uri="{FF2B5EF4-FFF2-40B4-BE49-F238E27FC236}">
              <a16:creationId xmlns:a16="http://schemas.microsoft.com/office/drawing/2014/main" id="{48A43283-3A83-415B-8B96-7FC1997BA295}"/>
            </a:ext>
          </a:extLst>
        </xdr:cNvPr>
        <xdr:cNvSpPr txBox="1"/>
      </xdr:nvSpPr>
      <xdr:spPr>
        <a:xfrm>
          <a:off x="19310427" y="1394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98569</xdr:rowOff>
    </xdr:from>
    <xdr:ext cx="469744" cy="259045"/>
    <xdr:sp macro="" textlink="">
      <xdr:nvSpPr>
        <xdr:cNvPr id="828" name="n_4mainValue【消防施設】&#10;一人当たり面積">
          <a:extLst>
            <a:ext uri="{FF2B5EF4-FFF2-40B4-BE49-F238E27FC236}">
              <a16:creationId xmlns:a16="http://schemas.microsoft.com/office/drawing/2014/main" id="{3110E367-E188-44D4-90B8-330DABA1B6E0}"/>
            </a:ext>
          </a:extLst>
        </xdr:cNvPr>
        <xdr:cNvSpPr txBox="1"/>
      </xdr:nvSpPr>
      <xdr:spPr>
        <a:xfrm>
          <a:off x="18421427" y="13986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9" name="正方形/長方形 828">
          <a:extLst>
            <a:ext uri="{FF2B5EF4-FFF2-40B4-BE49-F238E27FC236}">
              <a16:creationId xmlns:a16="http://schemas.microsoft.com/office/drawing/2014/main" id="{12462B83-6EB9-4A9C-ABC8-ED6E4F03FFA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0" name="正方形/長方形 829">
          <a:extLst>
            <a:ext uri="{FF2B5EF4-FFF2-40B4-BE49-F238E27FC236}">
              <a16:creationId xmlns:a16="http://schemas.microsoft.com/office/drawing/2014/main" id="{EFD184DC-AF9B-43DC-AB46-B0C0EB48EB2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1" name="正方形/長方形 830">
          <a:extLst>
            <a:ext uri="{FF2B5EF4-FFF2-40B4-BE49-F238E27FC236}">
              <a16:creationId xmlns:a16="http://schemas.microsoft.com/office/drawing/2014/main" id="{2607DE28-8A92-4A9E-9F3E-F14FC725800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2" name="正方形/長方形 831">
          <a:extLst>
            <a:ext uri="{FF2B5EF4-FFF2-40B4-BE49-F238E27FC236}">
              <a16:creationId xmlns:a16="http://schemas.microsoft.com/office/drawing/2014/main" id="{38CBFAD6-C475-44ED-9B7C-784BB136ECC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3" name="正方形/長方形 832">
          <a:extLst>
            <a:ext uri="{FF2B5EF4-FFF2-40B4-BE49-F238E27FC236}">
              <a16:creationId xmlns:a16="http://schemas.microsoft.com/office/drawing/2014/main" id="{23D5EBD0-C25C-4D32-AFA9-912E4FDA144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4" name="正方形/長方形 833">
          <a:extLst>
            <a:ext uri="{FF2B5EF4-FFF2-40B4-BE49-F238E27FC236}">
              <a16:creationId xmlns:a16="http://schemas.microsoft.com/office/drawing/2014/main" id="{2867FBD7-EC7F-4740-AF45-8CEBD29247E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5" name="正方形/長方形 834">
          <a:extLst>
            <a:ext uri="{FF2B5EF4-FFF2-40B4-BE49-F238E27FC236}">
              <a16:creationId xmlns:a16="http://schemas.microsoft.com/office/drawing/2014/main" id="{0F6BEB0A-B794-44CD-9D51-951592E3208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6" name="正方形/長方形 835">
          <a:extLst>
            <a:ext uri="{FF2B5EF4-FFF2-40B4-BE49-F238E27FC236}">
              <a16:creationId xmlns:a16="http://schemas.microsoft.com/office/drawing/2014/main" id="{55E5D206-5737-46BE-8B16-7FED104FE5B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7" name="テキスト ボックス 836">
          <a:extLst>
            <a:ext uri="{FF2B5EF4-FFF2-40B4-BE49-F238E27FC236}">
              <a16:creationId xmlns:a16="http://schemas.microsoft.com/office/drawing/2014/main" id="{0AAA79D7-85E8-4BF6-A967-0333958BB40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8" name="直線コネクタ 837">
          <a:extLst>
            <a:ext uri="{FF2B5EF4-FFF2-40B4-BE49-F238E27FC236}">
              <a16:creationId xmlns:a16="http://schemas.microsoft.com/office/drawing/2014/main" id="{1F0866A7-A03F-4600-8FDC-DF1FC732C5F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9" name="テキスト ボックス 838">
          <a:extLst>
            <a:ext uri="{FF2B5EF4-FFF2-40B4-BE49-F238E27FC236}">
              <a16:creationId xmlns:a16="http://schemas.microsoft.com/office/drawing/2014/main" id="{F85C0B72-95EF-479D-BA62-3C936229135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0" name="直線コネクタ 839">
          <a:extLst>
            <a:ext uri="{FF2B5EF4-FFF2-40B4-BE49-F238E27FC236}">
              <a16:creationId xmlns:a16="http://schemas.microsoft.com/office/drawing/2014/main" id="{B5E8890F-09A2-4FCA-8B3A-7625F13EB815}"/>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1" name="テキスト ボックス 840">
          <a:extLst>
            <a:ext uri="{FF2B5EF4-FFF2-40B4-BE49-F238E27FC236}">
              <a16:creationId xmlns:a16="http://schemas.microsoft.com/office/drawing/2014/main" id="{BCA1B14A-6275-4703-8A16-E0C154301B79}"/>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2" name="直線コネクタ 841">
          <a:extLst>
            <a:ext uri="{FF2B5EF4-FFF2-40B4-BE49-F238E27FC236}">
              <a16:creationId xmlns:a16="http://schemas.microsoft.com/office/drawing/2014/main" id="{9D759227-A574-4EB3-86A2-42AD15E0FFDA}"/>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3" name="テキスト ボックス 842">
          <a:extLst>
            <a:ext uri="{FF2B5EF4-FFF2-40B4-BE49-F238E27FC236}">
              <a16:creationId xmlns:a16="http://schemas.microsoft.com/office/drawing/2014/main" id="{2DA063C6-C964-4F92-A05D-C5CC7C0D9D3A}"/>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4" name="直線コネクタ 843">
          <a:extLst>
            <a:ext uri="{FF2B5EF4-FFF2-40B4-BE49-F238E27FC236}">
              <a16:creationId xmlns:a16="http://schemas.microsoft.com/office/drawing/2014/main" id="{DF0023D5-045D-49A4-9207-F8226DB9DBBD}"/>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5" name="テキスト ボックス 844">
          <a:extLst>
            <a:ext uri="{FF2B5EF4-FFF2-40B4-BE49-F238E27FC236}">
              <a16:creationId xmlns:a16="http://schemas.microsoft.com/office/drawing/2014/main" id="{0AE7C09A-A185-41DA-B5B7-79B2C92D8B25}"/>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6" name="直線コネクタ 845">
          <a:extLst>
            <a:ext uri="{FF2B5EF4-FFF2-40B4-BE49-F238E27FC236}">
              <a16:creationId xmlns:a16="http://schemas.microsoft.com/office/drawing/2014/main" id="{A2C5DF4E-5506-4E8F-A754-B9C21B221E28}"/>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7" name="テキスト ボックス 846">
          <a:extLst>
            <a:ext uri="{FF2B5EF4-FFF2-40B4-BE49-F238E27FC236}">
              <a16:creationId xmlns:a16="http://schemas.microsoft.com/office/drawing/2014/main" id="{5521CCD7-6757-491D-88FA-11A6474A2D4B}"/>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8" name="直線コネクタ 847">
          <a:extLst>
            <a:ext uri="{FF2B5EF4-FFF2-40B4-BE49-F238E27FC236}">
              <a16:creationId xmlns:a16="http://schemas.microsoft.com/office/drawing/2014/main" id="{80A2BBE9-304D-455E-A64E-64BB3FE0E067}"/>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9" name="テキスト ボックス 848">
          <a:extLst>
            <a:ext uri="{FF2B5EF4-FFF2-40B4-BE49-F238E27FC236}">
              <a16:creationId xmlns:a16="http://schemas.microsoft.com/office/drawing/2014/main" id="{BCB6B26A-63CF-43F4-A548-3B658698FE28}"/>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0" name="直線コネクタ 849">
          <a:extLst>
            <a:ext uri="{FF2B5EF4-FFF2-40B4-BE49-F238E27FC236}">
              <a16:creationId xmlns:a16="http://schemas.microsoft.com/office/drawing/2014/main" id="{9B1C7E84-6958-449E-BBE7-13ECACF1371F}"/>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1" name="テキスト ボックス 850">
          <a:extLst>
            <a:ext uri="{FF2B5EF4-FFF2-40B4-BE49-F238E27FC236}">
              <a16:creationId xmlns:a16="http://schemas.microsoft.com/office/drawing/2014/main" id="{EEC7E6E9-F546-4744-88AE-BBEEC4D9A827}"/>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2" name="直線コネクタ 851">
          <a:extLst>
            <a:ext uri="{FF2B5EF4-FFF2-40B4-BE49-F238E27FC236}">
              <a16:creationId xmlns:a16="http://schemas.microsoft.com/office/drawing/2014/main" id="{FFB774EC-F146-455E-8D35-644EF6E5042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3" name="【庁舎】&#10;有形固定資産減価償却率グラフ枠">
          <a:extLst>
            <a:ext uri="{FF2B5EF4-FFF2-40B4-BE49-F238E27FC236}">
              <a16:creationId xmlns:a16="http://schemas.microsoft.com/office/drawing/2014/main" id="{C2DC5120-D5A0-42B7-8954-9A5978FBC49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167639</xdr:rowOff>
    </xdr:from>
    <xdr:to>
      <xdr:col>85</xdr:col>
      <xdr:colOff>126364</xdr:colOff>
      <xdr:row>108</xdr:row>
      <xdr:rowOff>45176</xdr:rowOff>
    </xdr:to>
    <xdr:cxnSp macro="">
      <xdr:nvCxnSpPr>
        <xdr:cNvPr id="854" name="直線コネクタ 853">
          <a:extLst>
            <a:ext uri="{FF2B5EF4-FFF2-40B4-BE49-F238E27FC236}">
              <a16:creationId xmlns:a16="http://schemas.microsoft.com/office/drawing/2014/main" id="{7BA6A143-F0FC-47B8-950F-38C8D75DED0A}"/>
            </a:ext>
          </a:extLst>
        </xdr:cNvPr>
        <xdr:cNvCxnSpPr/>
      </xdr:nvCxnSpPr>
      <xdr:spPr>
        <a:xfrm flipV="1">
          <a:off x="16318864" y="17312639"/>
          <a:ext cx="0" cy="1249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49003</xdr:rowOff>
    </xdr:from>
    <xdr:ext cx="405111" cy="259045"/>
    <xdr:sp macro="" textlink="">
      <xdr:nvSpPr>
        <xdr:cNvPr id="855" name="【庁舎】&#10;有形固定資産減価償却率最小値テキスト">
          <a:extLst>
            <a:ext uri="{FF2B5EF4-FFF2-40B4-BE49-F238E27FC236}">
              <a16:creationId xmlns:a16="http://schemas.microsoft.com/office/drawing/2014/main" id="{C6E7E299-3424-49B0-BCAA-48754B365F3E}"/>
            </a:ext>
          </a:extLst>
        </xdr:cNvPr>
        <xdr:cNvSpPr txBox="1"/>
      </xdr:nvSpPr>
      <xdr:spPr>
        <a:xfrm>
          <a:off x="16357600" y="18565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45176</xdr:rowOff>
    </xdr:from>
    <xdr:to>
      <xdr:col>86</xdr:col>
      <xdr:colOff>25400</xdr:colOff>
      <xdr:row>108</xdr:row>
      <xdr:rowOff>45176</xdr:rowOff>
    </xdr:to>
    <xdr:cxnSp macro="">
      <xdr:nvCxnSpPr>
        <xdr:cNvPr id="856" name="直線コネクタ 855">
          <a:extLst>
            <a:ext uri="{FF2B5EF4-FFF2-40B4-BE49-F238E27FC236}">
              <a16:creationId xmlns:a16="http://schemas.microsoft.com/office/drawing/2014/main" id="{0E3E7D98-6537-428B-A0F6-C936099AC43C}"/>
            </a:ext>
          </a:extLst>
        </xdr:cNvPr>
        <xdr:cNvCxnSpPr/>
      </xdr:nvCxnSpPr>
      <xdr:spPr>
        <a:xfrm>
          <a:off x="16230600" y="18561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114316</xdr:rowOff>
    </xdr:from>
    <xdr:ext cx="405111" cy="259045"/>
    <xdr:sp macro="" textlink="">
      <xdr:nvSpPr>
        <xdr:cNvPr id="857" name="【庁舎】&#10;有形固定資産減価償却率最大値テキスト">
          <a:extLst>
            <a:ext uri="{FF2B5EF4-FFF2-40B4-BE49-F238E27FC236}">
              <a16:creationId xmlns:a16="http://schemas.microsoft.com/office/drawing/2014/main" id="{03B5492D-7CD6-4630-B0F9-A4A65A502D05}"/>
            </a:ext>
          </a:extLst>
        </xdr:cNvPr>
        <xdr:cNvSpPr txBox="1"/>
      </xdr:nvSpPr>
      <xdr:spPr>
        <a:xfrm>
          <a:off x="16357600" y="17087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167639</xdr:rowOff>
    </xdr:from>
    <xdr:to>
      <xdr:col>86</xdr:col>
      <xdr:colOff>25400</xdr:colOff>
      <xdr:row>100</xdr:row>
      <xdr:rowOff>167639</xdr:rowOff>
    </xdr:to>
    <xdr:cxnSp macro="">
      <xdr:nvCxnSpPr>
        <xdr:cNvPr id="858" name="直線コネクタ 857">
          <a:extLst>
            <a:ext uri="{FF2B5EF4-FFF2-40B4-BE49-F238E27FC236}">
              <a16:creationId xmlns:a16="http://schemas.microsoft.com/office/drawing/2014/main" id="{3377FDCF-7002-4B77-B8ED-E1324BFCE64B}"/>
            </a:ext>
          </a:extLst>
        </xdr:cNvPr>
        <xdr:cNvCxnSpPr/>
      </xdr:nvCxnSpPr>
      <xdr:spPr>
        <a:xfrm>
          <a:off x="16230600" y="1731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126654</xdr:rowOff>
    </xdr:from>
    <xdr:ext cx="405111" cy="259045"/>
    <xdr:sp macro="" textlink="">
      <xdr:nvSpPr>
        <xdr:cNvPr id="859" name="【庁舎】&#10;有形固定資産減価償却率平均値テキスト">
          <a:extLst>
            <a:ext uri="{FF2B5EF4-FFF2-40B4-BE49-F238E27FC236}">
              <a16:creationId xmlns:a16="http://schemas.microsoft.com/office/drawing/2014/main" id="{F3A8AD8C-3227-40C6-8061-FE314C5F4B04}"/>
            </a:ext>
          </a:extLst>
        </xdr:cNvPr>
        <xdr:cNvSpPr txBox="1"/>
      </xdr:nvSpPr>
      <xdr:spPr>
        <a:xfrm>
          <a:off x="16357600" y="176145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103777</xdr:rowOff>
    </xdr:from>
    <xdr:to>
      <xdr:col>85</xdr:col>
      <xdr:colOff>177800</xdr:colOff>
      <xdr:row>104</xdr:row>
      <xdr:rowOff>33927</xdr:rowOff>
    </xdr:to>
    <xdr:sp macro="" textlink="">
      <xdr:nvSpPr>
        <xdr:cNvPr id="860" name="フローチャート: 判断 859">
          <a:extLst>
            <a:ext uri="{FF2B5EF4-FFF2-40B4-BE49-F238E27FC236}">
              <a16:creationId xmlns:a16="http://schemas.microsoft.com/office/drawing/2014/main" id="{B4D01580-474B-4060-9014-8F475EF3B3A9}"/>
            </a:ext>
          </a:extLst>
        </xdr:cNvPr>
        <xdr:cNvSpPr/>
      </xdr:nvSpPr>
      <xdr:spPr>
        <a:xfrm>
          <a:off x="16268700" y="17763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89081</xdr:rowOff>
    </xdr:from>
    <xdr:to>
      <xdr:col>81</xdr:col>
      <xdr:colOff>101600</xdr:colOff>
      <xdr:row>104</xdr:row>
      <xdr:rowOff>19231</xdr:rowOff>
    </xdr:to>
    <xdr:sp macro="" textlink="">
      <xdr:nvSpPr>
        <xdr:cNvPr id="861" name="フローチャート: 判断 860">
          <a:extLst>
            <a:ext uri="{FF2B5EF4-FFF2-40B4-BE49-F238E27FC236}">
              <a16:creationId xmlns:a16="http://schemas.microsoft.com/office/drawing/2014/main" id="{5F08D74A-875D-4FDF-93CB-2019F3D51A42}"/>
            </a:ext>
          </a:extLst>
        </xdr:cNvPr>
        <xdr:cNvSpPr/>
      </xdr:nvSpPr>
      <xdr:spPr>
        <a:xfrm>
          <a:off x="15430500" y="17748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121738</xdr:rowOff>
    </xdr:from>
    <xdr:to>
      <xdr:col>76</xdr:col>
      <xdr:colOff>165100</xdr:colOff>
      <xdr:row>104</xdr:row>
      <xdr:rowOff>51888</xdr:rowOff>
    </xdr:to>
    <xdr:sp macro="" textlink="">
      <xdr:nvSpPr>
        <xdr:cNvPr id="862" name="フローチャート: 判断 861">
          <a:extLst>
            <a:ext uri="{FF2B5EF4-FFF2-40B4-BE49-F238E27FC236}">
              <a16:creationId xmlns:a16="http://schemas.microsoft.com/office/drawing/2014/main" id="{D727D9CA-A7ED-4031-AAFC-B95FA13D75EA}"/>
            </a:ext>
          </a:extLst>
        </xdr:cNvPr>
        <xdr:cNvSpPr/>
      </xdr:nvSpPr>
      <xdr:spPr>
        <a:xfrm>
          <a:off x="145415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89081</xdr:rowOff>
    </xdr:from>
    <xdr:to>
      <xdr:col>72</xdr:col>
      <xdr:colOff>38100</xdr:colOff>
      <xdr:row>104</xdr:row>
      <xdr:rowOff>19231</xdr:rowOff>
    </xdr:to>
    <xdr:sp macro="" textlink="">
      <xdr:nvSpPr>
        <xdr:cNvPr id="863" name="フローチャート: 判断 862">
          <a:extLst>
            <a:ext uri="{FF2B5EF4-FFF2-40B4-BE49-F238E27FC236}">
              <a16:creationId xmlns:a16="http://schemas.microsoft.com/office/drawing/2014/main" id="{499A917D-CE7D-4C63-A8E6-CCE17E5C771D}"/>
            </a:ext>
          </a:extLst>
        </xdr:cNvPr>
        <xdr:cNvSpPr/>
      </xdr:nvSpPr>
      <xdr:spPr>
        <a:xfrm>
          <a:off x="13652500" y="17748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142966</xdr:rowOff>
    </xdr:from>
    <xdr:to>
      <xdr:col>67</xdr:col>
      <xdr:colOff>101600</xdr:colOff>
      <xdr:row>104</xdr:row>
      <xdr:rowOff>73116</xdr:rowOff>
    </xdr:to>
    <xdr:sp macro="" textlink="">
      <xdr:nvSpPr>
        <xdr:cNvPr id="864" name="フローチャート: 判断 863">
          <a:extLst>
            <a:ext uri="{FF2B5EF4-FFF2-40B4-BE49-F238E27FC236}">
              <a16:creationId xmlns:a16="http://schemas.microsoft.com/office/drawing/2014/main" id="{E5C7A98C-143E-4C70-8CB9-730B0A5DFD06}"/>
            </a:ext>
          </a:extLst>
        </xdr:cNvPr>
        <xdr:cNvSpPr/>
      </xdr:nvSpPr>
      <xdr:spPr>
        <a:xfrm>
          <a:off x="12763500" y="1780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A39E0256-A342-404B-ABB0-3C9A4054B59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E031D4CC-54CE-4FEA-97FF-64C40ABC13C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97ADBCA6-E36F-4D76-B4C1-9022B863724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859273A1-D170-447F-8E49-B2F01EE5442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D0715A8C-A4CA-4356-9A94-D112833EA40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133169</xdr:rowOff>
    </xdr:from>
    <xdr:to>
      <xdr:col>85</xdr:col>
      <xdr:colOff>177800</xdr:colOff>
      <xdr:row>104</xdr:row>
      <xdr:rowOff>63319</xdr:rowOff>
    </xdr:to>
    <xdr:sp macro="" textlink="">
      <xdr:nvSpPr>
        <xdr:cNvPr id="870" name="楕円 869">
          <a:extLst>
            <a:ext uri="{FF2B5EF4-FFF2-40B4-BE49-F238E27FC236}">
              <a16:creationId xmlns:a16="http://schemas.microsoft.com/office/drawing/2014/main" id="{BCE5A1D4-BBEB-4EFB-9A71-E4CFEBD96741}"/>
            </a:ext>
          </a:extLst>
        </xdr:cNvPr>
        <xdr:cNvSpPr/>
      </xdr:nvSpPr>
      <xdr:spPr>
        <a:xfrm>
          <a:off x="16268700" y="1779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111596</xdr:rowOff>
    </xdr:from>
    <xdr:ext cx="405111" cy="259045"/>
    <xdr:sp macro="" textlink="">
      <xdr:nvSpPr>
        <xdr:cNvPr id="871" name="【庁舎】&#10;有形固定資産減価償却率該当値テキスト">
          <a:extLst>
            <a:ext uri="{FF2B5EF4-FFF2-40B4-BE49-F238E27FC236}">
              <a16:creationId xmlns:a16="http://schemas.microsoft.com/office/drawing/2014/main" id="{AAEDBA2C-31BA-4A0B-AE0A-24E527B221B0}"/>
            </a:ext>
          </a:extLst>
        </xdr:cNvPr>
        <xdr:cNvSpPr txBox="1"/>
      </xdr:nvSpPr>
      <xdr:spPr>
        <a:xfrm>
          <a:off x="16357600" y="17770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152763</xdr:rowOff>
    </xdr:from>
    <xdr:to>
      <xdr:col>81</xdr:col>
      <xdr:colOff>101600</xdr:colOff>
      <xdr:row>104</xdr:row>
      <xdr:rowOff>82913</xdr:rowOff>
    </xdr:to>
    <xdr:sp macro="" textlink="">
      <xdr:nvSpPr>
        <xdr:cNvPr id="872" name="楕円 871">
          <a:extLst>
            <a:ext uri="{FF2B5EF4-FFF2-40B4-BE49-F238E27FC236}">
              <a16:creationId xmlns:a16="http://schemas.microsoft.com/office/drawing/2014/main" id="{860033A4-6D60-4C03-9F8A-AB47633046E0}"/>
            </a:ext>
          </a:extLst>
        </xdr:cNvPr>
        <xdr:cNvSpPr/>
      </xdr:nvSpPr>
      <xdr:spPr>
        <a:xfrm>
          <a:off x="15430500" y="1781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12519</xdr:rowOff>
    </xdr:from>
    <xdr:to>
      <xdr:col>85</xdr:col>
      <xdr:colOff>127000</xdr:colOff>
      <xdr:row>104</xdr:row>
      <xdr:rowOff>32113</xdr:rowOff>
    </xdr:to>
    <xdr:cxnSp macro="">
      <xdr:nvCxnSpPr>
        <xdr:cNvPr id="873" name="直線コネクタ 872">
          <a:extLst>
            <a:ext uri="{FF2B5EF4-FFF2-40B4-BE49-F238E27FC236}">
              <a16:creationId xmlns:a16="http://schemas.microsoft.com/office/drawing/2014/main" id="{D106D679-21EF-4703-8822-A52F749BE6CD}"/>
            </a:ext>
          </a:extLst>
        </xdr:cNvPr>
        <xdr:cNvCxnSpPr/>
      </xdr:nvCxnSpPr>
      <xdr:spPr>
        <a:xfrm flipV="1">
          <a:off x="15481300" y="17843319"/>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118473</xdr:rowOff>
    </xdr:from>
    <xdr:to>
      <xdr:col>76</xdr:col>
      <xdr:colOff>165100</xdr:colOff>
      <xdr:row>104</xdr:row>
      <xdr:rowOff>48623</xdr:rowOff>
    </xdr:to>
    <xdr:sp macro="" textlink="">
      <xdr:nvSpPr>
        <xdr:cNvPr id="874" name="楕円 873">
          <a:extLst>
            <a:ext uri="{FF2B5EF4-FFF2-40B4-BE49-F238E27FC236}">
              <a16:creationId xmlns:a16="http://schemas.microsoft.com/office/drawing/2014/main" id="{28F1AFF6-143F-42A8-B656-E1CE4654824D}"/>
            </a:ext>
          </a:extLst>
        </xdr:cNvPr>
        <xdr:cNvSpPr/>
      </xdr:nvSpPr>
      <xdr:spPr>
        <a:xfrm>
          <a:off x="14541500" y="1777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169273</xdr:rowOff>
    </xdr:from>
    <xdr:to>
      <xdr:col>81</xdr:col>
      <xdr:colOff>50800</xdr:colOff>
      <xdr:row>104</xdr:row>
      <xdr:rowOff>32113</xdr:rowOff>
    </xdr:to>
    <xdr:cxnSp macro="">
      <xdr:nvCxnSpPr>
        <xdr:cNvPr id="875" name="直線コネクタ 874">
          <a:extLst>
            <a:ext uri="{FF2B5EF4-FFF2-40B4-BE49-F238E27FC236}">
              <a16:creationId xmlns:a16="http://schemas.microsoft.com/office/drawing/2014/main" id="{5043B811-9910-4A7A-ACA4-00EB02C3D916}"/>
            </a:ext>
          </a:extLst>
        </xdr:cNvPr>
        <xdr:cNvCxnSpPr/>
      </xdr:nvCxnSpPr>
      <xdr:spPr>
        <a:xfrm>
          <a:off x="14592300" y="1782862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144599</xdr:rowOff>
    </xdr:from>
    <xdr:to>
      <xdr:col>72</xdr:col>
      <xdr:colOff>38100</xdr:colOff>
      <xdr:row>104</xdr:row>
      <xdr:rowOff>74749</xdr:rowOff>
    </xdr:to>
    <xdr:sp macro="" textlink="">
      <xdr:nvSpPr>
        <xdr:cNvPr id="876" name="楕円 875">
          <a:extLst>
            <a:ext uri="{FF2B5EF4-FFF2-40B4-BE49-F238E27FC236}">
              <a16:creationId xmlns:a16="http://schemas.microsoft.com/office/drawing/2014/main" id="{74BF8749-E5A5-4BF0-948C-AF15720E77F9}"/>
            </a:ext>
          </a:extLst>
        </xdr:cNvPr>
        <xdr:cNvSpPr/>
      </xdr:nvSpPr>
      <xdr:spPr>
        <a:xfrm>
          <a:off x="13652500" y="1780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169273</xdr:rowOff>
    </xdr:from>
    <xdr:to>
      <xdr:col>76</xdr:col>
      <xdr:colOff>114300</xdr:colOff>
      <xdr:row>104</xdr:row>
      <xdr:rowOff>23949</xdr:rowOff>
    </xdr:to>
    <xdr:cxnSp macro="">
      <xdr:nvCxnSpPr>
        <xdr:cNvPr id="877" name="直線コネクタ 876">
          <a:extLst>
            <a:ext uri="{FF2B5EF4-FFF2-40B4-BE49-F238E27FC236}">
              <a16:creationId xmlns:a16="http://schemas.microsoft.com/office/drawing/2014/main" id="{C269C288-DC50-42BA-9C84-660DA802C564}"/>
            </a:ext>
          </a:extLst>
        </xdr:cNvPr>
        <xdr:cNvCxnSpPr/>
      </xdr:nvCxnSpPr>
      <xdr:spPr>
        <a:xfrm flipV="1">
          <a:off x="13703300" y="17828623"/>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116839</xdr:rowOff>
    </xdr:from>
    <xdr:to>
      <xdr:col>67</xdr:col>
      <xdr:colOff>101600</xdr:colOff>
      <xdr:row>104</xdr:row>
      <xdr:rowOff>46989</xdr:rowOff>
    </xdr:to>
    <xdr:sp macro="" textlink="">
      <xdr:nvSpPr>
        <xdr:cNvPr id="878" name="楕円 877">
          <a:extLst>
            <a:ext uri="{FF2B5EF4-FFF2-40B4-BE49-F238E27FC236}">
              <a16:creationId xmlns:a16="http://schemas.microsoft.com/office/drawing/2014/main" id="{965AD2D9-A7BA-4B1F-A7EE-68BA67428051}"/>
            </a:ext>
          </a:extLst>
        </xdr:cNvPr>
        <xdr:cNvSpPr/>
      </xdr:nvSpPr>
      <xdr:spPr>
        <a:xfrm>
          <a:off x="12763500" y="1777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167639</xdr:rowOff>
    </xdr:from>
    <xdr:to>
      <xdr:col>71</xdr:col>
      <xdr:colOff>177800</xdr:colOff>
      <xdr:row>104</xdr:row>
      <xdr:rowOff>23949</xdr:rowOff>
    </xdr:to>
    <xdr:cxnSp macro="">
      <xdr:nvCxnSpPr>
        <xdr:cNvPr id="879" name="直線コネクタ 878">
          <a:extLst>
            <a:ext uri="{FF2B5EF4-FFF2-40B4-BE49-F238E27FC236}">
              <a16:creationId xmlns:a16="http://schemas.microsoft.com/office/drawing/2014/main" id="{8116431D-3F20-4133-89E6-2377428F6CED}"/>
            </a:ext>
          </a:extLst>
        </xdr:cNvPr>
        <xdr:cNvCxnSpPr/>
      </xdr:nvCxnSpPr>
      <xdr:spPr>
        <a:xfrm>
          <a:off x="12814300" y="17826989"/>
          <a:ext cx="8890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35758</xdr:rowOff>
    </xdr:from>
    <xdr:ext cx="405111" cy="259045"/>
    <xdr:sp macro="" textlink="">
      <xdr:nvSpPr>
        <xdr:cNvPr id="880" name="n_1aveValue【庁舎】&#10;有形固定資産減価償却率">
          <a:extLst>
            <a:ext uri="{FF2B5EF4-FFF2-40B4-BE49-F238E27FC236}">
              <a16:creationId xmlns:a16="http://schemas.microsoft.com/office/drawing/2014/main" id="{3EB8CA35-E5AA-43A4-AC3D-73CCC5F60535}"/>
            </a:ext>
          </a:extLst>
        </xdr:cNvPr>
        <xdr:cNvSpPr txBox="1"/>
      </xdr:nvSpPr>
      <xdr:spPr>
        <a:xfrm>
          <a:off x="15266044" y="1752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43015</xdr:rowOff>
    </xdr:from>
    <xdr:ext cx="405111" cy="259045"/>
    <xdr:sp macro="" textlink="">
      <xdr:nvSpPr>
        <xdr:cNvPr id="881" name="n_2aveValue【庁舎】&#10;有形固定資産減価償却率">
          <a:extLst>
            <a:ext uri="{FF2B5EF4-FFF2-40B4-BE49-F238E27FC236}">
              <a16:creationId xmlns:a16="http://schemas.microsoft.com/office/drawing/2014/main" id="{571A91A9-B082-4FE5-A1CB-4646E98CEACB}"/>
            </a:ext>
          </a:extLst>
        </xdr:cNvPr>
        <xdr:cNvSpPr txBox="1"/>
      </xdr:nvSpPr>
      <xdr:spPr>
        <a:xfrm>
          <a:off x="14389744" y="17873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35758</xdr:rowOff>
    </xdr:from>
    <xdr:ext cx="405111" cy="259045"/>
    <xdr:sp macro="" textlink="">
      <xdr:nvSpPr>
        <xdr:cNvPr id="882" name="n_3aveValue【庁舎】&#10;有形固定資産減価償却率">
          <a:extLst>
            <a:ext uri="{FF2B5EF4-FFF2-40B4-BE49-F238E27FC236}">
              <a16:creationId xmlns:a16="http://schemas.microsoft.com/office/drawing/2014/main" id="{9CA71D6E-DEB0-4B7E-BCC1-2DA9E2E7B72E}"/>
            </a:ext>
          </a:extLst>
        </xdr:cNvPr>
        <xdr:cNvSpPr txBox="1"/>
      </xdr:nvSpPr>
      <xdr:spPr>
        <a:xfrm>
          <a:off x="13500744" y="1752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64243</xdr:rowOff>
    </xdr:from>
    <xdr:ext cx="405111" cy="259045"/>
    <xdr:sp macro="" textlink="">
      <xdr:nvSpPr>
        <xdr:cNvPr id="883" name="n_4aveValue【庁舎】&#10;有形固定資産減価償却率">
          <a:extLst>
            <a:ext uri="{FF2B5EF4-FFF2-40B4-BE49-F238E27FC236}">
              <a16:creationId xmlns:a16="http://schemas.microsoft.com/office/drawing/2014/main" id="{9183ACCF-9299-44FE-8D95-B6476455411B}"/>
            </a:ext>
          </a:extLst>
        </xdr:cNvPr>
        <xdr:cNvSpPr txBox="1"/>
      </xdr:nvSpPr>
      <xdr:spPr>
        <a:xfrm>
          <a:off x="12611744" y="17895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74040</xdr:rowOff>
    </xdr:from>
    <xdr:ext cx="405111" cy="259045"/>
    <xdr:sp macro="" textlink="">
      <xdr:nvSpPr>
        <xdr:cNvPr id="884" name="n_1mainValue【庁舎】&#10;有形固定資産減価償却率">
          <a:extLst>
            <a:ext uri="{FF2B5EF4-FFF2-40B4-BE49-F238E27FC236}">
              <a16:creationId xmlns:a16="http://schemas.microsoft.com/office/drawing/2014/main" id="{8C71BC85-7320-4E05-8710-588E1786F946}"/>
            </a:ext>
          </a:extLst>
        </xdr:cNvPr>
        <xdr:cNvSpPr txBox="1"/>
      </xdr:nvSpPr>
      <xdr:spPr>
        <a:xfrm>
          <a:off x="15266044" y="1790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65150</xdr:rowOff>
    </xdr:from>
    <xdr:ext cx="405111" cy="259045"/>
    <xdr:sp macro="" textlink="">
      <xdr:nvSpPr>
        <xdr:cNvPr id="885" name="n_2mainValue【庁舎】&#10;有形固定資産減価償却率">
          <a:extLst>
            <a:ext uri="{FF2B5EF4-FFF2-40B4-BE49-F238E27FC236}">
              <a16:creationId xmlns:a16="http://schemas.microsoft.com/office/drawing/2014/main" id="{DFE6490A-8940-47A7-B1AC-AB5BE4F3B379}"/>
            </a:ext>
          </a:extLst>
        </xdr:cNvPr>
        <xdr:cNvSpPr txBox="1"/>
      </xdr:nvSpPr>
      <xdr:spPr>
        <a:xfrm>
          <a:off x="14389744" y="17553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65876</xdr:rowOff>
    </xdr:from>
    <xdr:ext cx="405111" cy="259045"/>
    <xdr:sp macro="" textlink="">
      <xdr:nvSpPr>
        <xdr:cNvPr id="886" name="n_3mainValue【庁舎】&#10;有形固定資産減価償却率">
          <a:extLst>
            <a:ext uri="{FF2B5EF4-FFF2-40B4-BE49-F238E27FC236}">
              <a16:creationId xmlns:a16="http://schemas.microsoft.com/office/drawing/2014/main" id="{3D5FF789-14E9-4BC9-8C4E-6805266290D0}"/>
            </a:ext>
          </a:extLst>
        </xdr:cNvPr>
        <xdr:cNvSpPr txBox="1"/>
      </xdr:nvSpPr>
      <xdr:spPr>
        <a:xfrm>
          <a:off x="13500744" y="17896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63516</xdr:rowOff>
    </xdr:from>
    <xdr:ext cx="405111" cy="259045"/>
    <xdr:sp macro="" textlink="">
      <xdr:nvSpPr>
        <xdr:cNvPr id="887" name="n_4mainValue【庁舎】&#10;有形固定資産減価償却率">
          <a:extLst>
            <a:ext uri="{FF2B5EF4-FFF2-40B4-BE49-F238E27FC236}">
              <a16:creationId xmlns:a16="http://schemas.microsoft.com/office/drawing/2014/main" id="{89AB7CF0-3866-44E3-BF5E-67CAA16231B0}"/>
            </a:ext>
          </a:extLst>
        </xdr:cNvPr>
        <xdr:cNvSpPr txBox="1"/>
      </xdr:nvSpPr>
      <xdr:spPr>
        <a:xfrm>
          <a:off x="12611744" y="17551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8" name="正方形/長方形 887">
          <a:extLst>
            <a:ext uri="{FF2B5EF4-FFF2-40B4-BE49-F238E27FC236}">
              <a16:creationId xmlns:a16="http://schemas.microsoft.com/office/drawing/2014/main" id="{CE698B37-424D-4E33-9585-0988DD4C4F8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9" name="正方形/長方形 888">
          <a:extLst>
            <a:ext uri="{FF2B5EF4-FFF2-40B4-BE49-F238E27FC236}">
              <a16:creationId xmlns:a16="http://schemas.microsoft.com/office/drawing/2014/main" id="{D0B7D6A2-0A73-403E-A3C9-6283D5E7D40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0" name="正方形/長方形 889">
          <a:extLst>
            <a:ext uri="{FF2B5EF4-FFF2-40B4-BE49-F238E27FC236}">
              <a16:creationId xmlns:a16="http://schemas.microsoft.com/office/drawing/2014/main" id="{048B34AE-8832-47DD-887F-237C7F48445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1" name="正方形/長方形 890">
          <a:extLst>
            <a:ext uri="{FF2B5EF4-FFF2-40B4-BE49-F238E27FC236}">
              <a16:creationId xmlns:a16="http://schemas.microsoft.com/office/drawing/2014/main" id="{C6CE9A7D-2A38-48FF-A597-698415DD4AE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2" name="正方形/長方形 891">
          <a:extLst>
            <a:ext uri="{FF2B5EF4-FFF2-40B4-BE49-F238E27FC236}">
              <a16:creationId xmlns:a16="http://schemas.microsoft.com/office/drawing/2014/main" id="{6C0E5C5C-B8C4-498C-8EAB-EEED94BAA02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3" name="正方形/長方形 892">
          <a:extLst>
            <a:ext uri="{FF2B5EF4-FFF2-40B4-BE49-F238E27FC236}">
              <a16:creationId xmlns:a16="http://schemas.microsoft.com/office/drawing/2014/main" id="{46407E49-D11F-40DB-870F-451C047BE29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4" name="正方形/長方形 893">
          <a:extLst>
            <a:ext uri="{FF2B5EF4-FFF2-40B4-BE49-F238E27FC236}">
              <a16:creationId xmlns:a16="http://schemas.microsoft.com/office/drawing/2014/main" id="{6CE5CAC0-BDA0-413A-8C43-2771FCEA9D8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5" name="正方形/長方形 894">
          <a:extLst>
            <a:ext uri="{FF2B5EF4-FFF2-40B4-BE49-F238E27FC236}">
              <a16:creationId xmlns:a16="http://schemas.microsoft.com/office/drawing/2014/main" id="{B9F9D674-AB96-4A3F-91FD-382FC2C370D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6" name="テキスト ボックス 895">
          <a:extLst>
            <a:ext uri="{FF2B5EF4-FFF2-40B4-BE49-F238E27FC236}">
              <a16:creationId xmlns:a16="http://schemas.microsoft.com/office/drawing/2014/main" id="{2B854CBC-0BC5-4A63-AF45-901F5BCDE7A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7" name="直線コネクタ 896">
          <a:extLst>
            <a:ext uri="{FF2B5EF4-FFF2-40B4-BE49-F238E27FC236}">
              <a16:creationId xmlns:a16="http://schemas.microsoft.com/office/drawing/2014/main" id="{6EBD45B3-24CC-4D38-A528-E55E5EA8E07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8" name="直線コネクタ 897">
          <a:extLst>
            <a:ext uri="{FF2B5EF4-FFF2-40B4-BE49-F238E27FC236}">
              <a16:creationId xmlns:a16="http://schemas.microsoft.com/office/drawing/2014/main" id="{38BABCCC-F8DD-4D6F-9324-ECA7E3089617}"/>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9" name="テキスト ボックス 898">
          <a:extLst>
            <a:ext uri="{FF2B5EF4-FFF2-40B4-BE49-F238E27FC236}">
              <a16:creationId xmlns:a16="http://schemas.microsoft.com/office/drawing/2014/main" id="{2A5B136D-28F6-4BDE-BADA-E3B06F311FA1}"/>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0" name="直線コネクタ 899">
          <a:extLst>
            <a:ext uri="{FF2B5EF4-FFF2-40B4-BE49-F238E27FC236}">
              <a16:creationId xmlns:a16="http://schemas.microsoft.com/office/drawing/2014/main" id="{BB1C72BB-E4BD-4165-AAB3-EF661B987AD3}"/>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1" name="テキスト ボックス 900">
          <a:extLst>
            <a:ext uri="{FF2B5EF4-FFF2-40B4-BE49-F238E27FC236}">
              <a16:creationId xmlns:a16="http://schemas.microsoft.com/office/drawing/2014/main" id="{792ED92F-E21D-4FE1-8DD5-C65C8127D72D}"/>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2" name="直線コネクタ 901">
          <a:extLst>
            <a:ext uri="{FF2B5EF4-FFF2-40B4-BE49-F238E27FC236}">
              <a16:creationId xmlns:a16="http://schemas.microsoft.com/office/drawing/2014/main" id="{7DE436EA-B60B-4382-8CBF-3B22379D2C9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3" name="テキスト ボックス 902">
          <a:extLst>
            <a:ext uri="{FF2B5EF4-FFF2-40B4-BE49-F238E27FC236}">
              <a16:creationId xmlns:a16="http://schemas.microsoft.com/office/drawing/2014/main" id="{C924B6F1-0F42-40F7-9055-63A2CC8C7089}"/>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4" name="直線コネクタ 903">
          <a:extLst>
            <a:ext uri="{FF2B5EF4-FFF2-40B4-BE49-F238E27FC236}">
              <a16:creationId xmlns:a16="http://schemas.microsoft.com/office/drawing/2014/main" id="{AD153C8E-7202-4F60-8864-8F9E2EFF981E}"/>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5" name="テキスト ボックス 904">
          <a:extLst>
            <a:ext uri="{FF2B5EF4-FFF2-40B4-BE49-F238E27FC236}">
              <a16:creationId xmlns:a16="http://schemas.microsoft.com/office/drawing/2014/main" id="{9B0E4131-90B8-4B47-9894-A47CA74BC659}"/>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6" name="直線コネクタ 905">
          <a:extLst>
            <a:ext uri="{FF2B5EF4-FFF2-40B4-BE49-F238E27FC236}">
              <a16:creationId xmlns:a16="http://schemas.microsoft.com/office/drawing/2014/main" id="{17CE9E3B-111C-490C-85C6-E9F294932565}"/>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7" name="テキスト ボックス 906">
          <a:extLst>
            <a:ext uri="{FF2B5EF4-FFF2-40B4-BE49-F238E27FC236}">
              <a16:creationId xmlns:a16="http://schemas.microsoft.com/office/drawing/2014/main" id="{04158914-013D-4B61-A835-E507FD107D9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8" name="直線コネクタ 907">
          <a:extLst>
            <a:ext uri="{FF2B5EF4-FFF2-40B4-BE49-F238E27FC236}">
              <a16:creationId xmlns:a16="http://schemas.microsoft.com/office/drawing/2014/main" id="{B4ED0CCC-675F-417A-A38F-4395C40E246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9" name="テキスト ボックス 908">
          <a:extLst>
            <a:ext uri="{FF2B5EF4-FFF2-40B4-BE49-F238E27FC236}">
              <a16:creationId xmlns:a16="http://schemas.microsoft.com/office/drawing/2014/main" id="{1CB2DEFA-A1BE-44E9-B08B-CEE4B7FF2B6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0" name="【庁舎】&#10;一人当たり面積グラフ枠">
          <a:extLst>
            <a:ext uri="{FF2B5EF4-FFF2-40B4-BE49-F238E27FC236}">
              <a16:creationId xmlns:a16="http://schemas.microsoft.com/office/drawing/2014/main" id="{D6D1AFEE-F6FD-4A63-A023-CF8C3DFCAB1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146686</xdr:rowOff>
    </xdr:from>
    <xdr:to>
      <xdr:col>116</xdr:col>
      <xdr:colOff>62864</xdr:colOff>
      <xdr:row>108</xdr:row>
      <xdr:rowOff>24764</xdr:rowOff>
    </xdr:to>
    <xdr:cxnSp macro="">
      <xdr:nvCxnSpPr>
        <xdr:cNvPr id="911" name="直線コネクタ 910">
          <a:extLst>
            <a:ext uri="{FF2B5EF4-FFF2-40B4-BE49-F238E27FC236}">
              <a16:creationId xmlns:a16="http://schemas.microsoft.com/office/drawing/2014/main" id="{D59A4A8A-5FF4-4DED-BE07-F54368EFC2B4}"/>
            </a:ext>
          </a:extLst>
        </xdr:cNvPr>
        <xdr:cNvCxnSpPr/>
      </xdr:nvCxnSpPr>
      <xdr:spPr>
        <a:xfrm flipV="1">
          <a:off x="22160864" y="17291686"/>
          <a:ext cx="0" cy="1249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28591</xdr:rowOff>
    </xdr:from>
    <xdr:ext cx="469744" cy="259045"/>
    <xdr:sp macro="" textlink="">
      <xdr:nvSpPr>
        <xdr:cNvPr id="912" name="【庁舎】&#10;一人当たり面積最小値テキスト">
          <a:extLst>
            <a:ext uri="{FF2B5EF4-FFF2-40B4-BE49-F238E27FC236}">
              <a16:creationId xmlns:a16="http://schemas.microsoft.com/office/drawing/2014/main" id="{CC0A46DC-701F-4547-9E9B-D904123C06B2}"/>
            </a:ext>
          </a:extLst>
        </xdr:cNvPr>
        <xdr:cNvSpPr txBox="1"/>
      </xdr:nvSpPr>
      <xdr:spPr>
        <a:xfrm>
          <a:off x="22199600" y="18545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24764</xdr:rowOff>
    </xdr:from>
    <xdr:to>
      <xdr:col>116</xdr:col>
      <xdr:colOff>152400</xdr:colOff>
      <xdr:row>108</xdr:row>
      <xdr:rowOff>24764</xdr:rowOff>
    </xdr:to>
    <xdr:cxnSp macro="">
      <xdr:nvCxnSpPr>
        <xdr:cNvPr id="913" name="直線コネクタ 912">
          <a:extLst>
            <a:ext uri="{FF2B5EF4-FFF2-40B4-BE49-F238E27FC236}">
              <a16:creationId xmlns:a16="http://schemas.microsoft.com/office/drawing/2014/main" id="{1B305B3C-F469-448C-9D97-6D360F4C4741}"/>
            </a:ext>
          </a:extLst>
        </xdr:cNvPr>
        <xdr:cNvCxnSpPr/>
      </xdr:nvCxnSpPr>
      <xdr:spPr>
        <a:xfrm>
          <a:off x="22072600" y="18541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93363</xdr:rowOff>
    </xdr:from>
    <xdr:ext cx="469744" cy="259045"/>
    <xdr:sp macro="" textlink="">
      <xdr:nvSpPr>
        <xdr:cNvPr id="914" name="【庁舎】&#10;一人当たり面積最大値テキスト">
          <a:extLst>
            <a:ext uri="{FF2B5EF4-FFF2-40B4-BE49-F238E27FC236}">
              <a16:creationId xmlns:a16="http://schemas.microsoft.com/office/drawing/2014/main" id="{F872DAB3-9D79-4A15-8506-3D78A3655639}"/>
            </a:ext>
          </a:extLst>
        </xdr:cNvPr>
        <xdr:cNvSpPr txBox="1"/>
      </xdr:nvSpPr>
      <xdr:spPr>
        <a:xfrm>
          <a:off x="22199600" y="17066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146686</xdr:rowOff>
    </xdr:from>
    <xdr:to>
      <xdr:col>116</xdr:col>
      <xdr:colOff>152400</xdr:colOff>
      <xdr:row>100</xdr:row>
      <xdr:rowOff>146686</xdr:rowOff>
    </xdr:to>
    <xdr:cxnSp macro="">
      <xdr:nvCxnSpPr>
        <xdr:cNvPr id="915" name="直線コネクタ 914">
          <a:extLst>
            <a:ext uri="{FF2B5EF4-FFF2-40B4-BE49-F238E27FC236}">
              <a16:creationId xmlns:a16="http://schemas.microsoft.com/office/drawing/2014/main" id="{1A5B3998-50BD-4D05-9092-2B5AFEC71317}"/>
            </a:ext>
          </a:extLst>
        </xdr:cNvPr>
        <xdr:cNvCxnSpPr/>
      </xdr:nvCxnSpPr>
      <xdr:spPr>
        <a:xfrm>
          <a:off x="22072600" y="1729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104791</xdr:rowOff>
    </xdr:from>
    <xdr:ext cx="469744" cy="259045"/>
    <xdr:sp macro="" textlink="">
      <xdr:nvSpPr>
        <xdr:cNvPr id="916" name="【庁舎】&#10;一人当たり面積平均値テキスト">
          <a:extLst>
            <a:ext uri="{FF2B5EF4-FFF2-40B4-BE49-F238E27FC236}">
              <a16:creationId xmlns:a16="http://schemas.microsoft.com/office/drawing/2014/main" id="{5764A5D5-5BDA-4603-94F5-E870439905F6}"/>
            </a:ext>
          </a:extLst>
        </xdr:cNvPr>
        <xdr:cNvSpPr txBox="1"/>
      </xdr:nvSpPr>
      <xdr:spPr>
        <a:xfrm>
          <a:off x="22199600" y="179355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126364</xdr:rowOff>
    </xdr:from>
    <xdr:to>
      <xdr:col>116</xdr:col>
      <xdr:colOff>114300</xdr:colOff>
      <xdr:row>105</xdr:row>
      <xdr:rowOff>56514</xdr:rowOff>
    </xdr:to>
    <xdr:sp macro="" textlink="">
      <xdr:nvSpPr>
        <xdr:cNvPr id="917" name="フローチャート: 判断 916">
          <a:extLst>
            <a:ext uri="{FF2B5EF4-FFF2-40B4-BE49-F238E27FC236}">
              <a16:creationId xmlns:a16="http://schemas.microsoft.com/office/drawing/2014/main" id="{698C9D0D-1B1A-4EE3-8D29-0461CBD3FFB4}"/>
            </a:ext>
          </a:extLst>
        </xdr:cNvPr>
        <xdr:cNvSpPr/>
      </xdr:nvSpPr>
      <xdr:spPr>
        <a:xfrm>
          <a:off x="221107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128270</xdr:rowOff>
    </xdr:from>
    <xdr:to>
      <xdr:col>112</xdr:col>
      <xdr:colOff>38100</xdr:colOff>
      <xdr:row>105</xdr:row>
      <xdr:rowOff>58420</xdr:rowOff>
    </xdr:to>
    <xdr:sp macro="" textlink="">
      <xdr:nvSpPr>
        <xdr:cNvPr id="918" name="フローチャート: 判断 917">
          <a:extLst>
            <a:ext uri="{FF2B5EF4-FFF2-40B4-BE49-F238E27FC236}">
              <a16:creationId xmlns:a16="http://schemas.microsoft.com/office/drawing/2014/main" id="{470AB9EE-FC3C-4AC2-B2E9-C93A4D4E7848}"/>
            </a:ext>
          </a:extLst>
        </xdr:cNvPr>
        <xdr:cNvSpPr/>
      </xdr:nvSpPr>
      <xdr:spPr>
        <a:xfrm>
          <a:off x="21272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6350</xdr:rowOff>
    </xdr:from>
    <xdr:to>
      <xdr:col>107</xdr:col>
      <xdr:colOff>101600</xdr:colOff>
      <xdr:row>105</xdr:row>
      <xdr:rowOff>107950</xdr:rowOff>
    </xdr:to>
    <xdr:sp macro="" textlink="">
      <xdr:nvSpPr>
        <xdr:cNvPr id="919" name="フローチャート: 判断 918">
          <a:extLst>
            <a:ext uri="{FF2B5EF4-FFF2-40B4-BE49-F238E27FC236}">
              <a16:creationId xmlns:a16="http://schemas.microsoft.com/office/drawing/2014/main" id="{D96F9583-4238-4983-BAC1-7C74BF6BD2F0}"/>
            </a:ext>
          </a:extLst>
        </xdr:cNvPr>
        <xdr:cNvSpPr/>
      </xdr:nvSpPr>
      <xdr:spPr>
        <a:xfrm>
          <a:off x="20383500" y="1800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10161</xdr:rowOff>
    </xdr:from>
    <xdr:to>
      <xdr:col>102</xdr:col>
      <xdr:colOff>165100</xdr:colOff>
      <xdr:row>105</xdr:row>
      <xdr:rowOff>111761</xdr:rowOff>
    </xdr:to>
    <xdr:sp macro="" textlink="">
      <xdr:nvSpPr>
        <xdr:cNvPr id="920" name="フローチャート: 判断 919">
          <a:extLst>
            <a:ext uri="{FF2B5EF4-FFF2-40B4-BE49-F238E27FC236}">
              <a16:creationId xmlns:a16="http://schemas.microsoft.com/office/drawing/2014/main" id="{DC8871A7-0B59-4030-85BF-CD287DAB0D20}"/>
            </a:ext>
          </a:extLst>
        </xdr:cNvPr>
        <xdr:cNvSpPr/>
      </xdr:nvSpPr>
      <xdr:spPr>
        <a:xfrm>
          <a:off x="19494500" y="1801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92075</xdr:rowOff>
    </xdr:from>
    <xdr:to>
      <xdr:col>98</xdr:col>
      <xdr:colOff>38100</xdr:colOff>
      <xdr:row>106</xdr:row>
      <xdr:rowOff>22225</xdr:rowOff>
    </xdr:to>
    <xdr:sp macro="" textlink="">
      <xdr:nvSpPr>
        <xdr:cNvPr id="921" name="フローチャート: 判断 920">
          <a:extLst>
            <a:ext uri="{FF2B5EF4-FFF2-40B4-BE49-F238E27FC236}">
              <a16:creationId xmlns:a16="http://schemas.microsoft.com/office/drawing/2014/main" id="{A9F6905B-7C94-4F53-80FE-3C32D629E9C0}"/>
            </a:ext>
          </a:extLst>
        </xdr:cNvPr>
        <xdr:cNvSpPr/>
      </xdr:nvSpPr>
      <xdr:spPr>
        <a:xfrm>
          <a:off x="18605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F71ABAF9-82D2-4590-8F8B-EE97BCA884E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1B02F9ED-E3B0-4701-8DB4-A4100EDD501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B9E88251-9B42-4A03-A895-59FB02A9201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484C2590-5742-4A16-B37F-6B60A63C6F2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DDFBE44A-AC15-419A-A0D4-4F3042585E4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103505</xdr:rowOff>
    </xdr:from>
    <xdr:to>
      <xdr:col>116</xdr:col>
      <xdr:colOff>114300</xdr:colOff>
      <xdr:row>104</xdr:row>
      <xdr:rowOff>33655</xdr:rowOff>
    </xdr:to>
    <xdr:sp macro="" textlink="">
      <xdr:nvSpPr>
        <xdr:cNvPr id="927" name="楕円 926">
          <a:extLst>
            <a:ext uri="{FF2B5EF4-FFF2-40B4-BE49-F238E27FC236}">
              <a16:creationId xmlns:a16="http://schemas.microsoft.com/office/drawing/2014/main" id="{0C3F3EB9-E7D6-498F-AFB9-608AE39E19C3}"/>
            </a:ext>
          </a:extLst>
        </xdr:cNvPr>
        <xdr:cNvSpPr/>
      </xdr:nvSpPr>
      <xdr:spPr>
        <a:xfrm>
          <a:off x="22110700" y="1776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126382</xdr:rowOff>
    </xdr:from>
    <xdr:ext cx="469744" cy="259045"/>
    <xdr:sp macro="" textlink="">
      <xdr:nvSpPr>
        <xdr:cNvPr id="928" name="【庁舎】&#10;一人当たり面積該当値テキスト">
          <a:extLst>
            <a:ext uri="{FF2B5EF4-FFF2-40B4-BE49-F238E27FC236}">
              <a16:creationId xmlns:a16="http://schemas.microsoft.com/office/drawing/2014/main" id="{C535E77C-D0C6-4B34-BED6-1BA850C7CDD9}"/>
            </a:ext>
          </a:extLst>
        </xdr:cNvPr>
        <xdr:cNvSpPr txBox="1"/>
      </xdr:nvSpPr>
      <xdr:spPr>
        <a:xfrm>
          <a:off x="22199600" y="17614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124461</xdr:rowOff>
    </xdr:from>
    <xdr:to>
      <xdr:col>112</xdr:col>
      <xdr:colOff>38100</xdr:colOff>
      <xdr:row>104</xdr:row>
      <xdr:rowOff>54611</xdr:rowOff>
    </xdr:to>
    <xdr:sp macro="" textlink="">
      <xdr:nvSpPr>
        <xdr:cNvPr id="929" name="楕円 928">
          <a:extLst>
            <a:ext uri="{FF2B5EF4-FFF2-40B4-BE49-F238E27FC236}">
              <a16:creationId xmlns:a16="http://schemas.microsoft.com/office/drawing/2014/main" id="{412852FF-2942-4EFB-9B3F-F92E10809A0E}"/>
            </a:ext>
          </a:extLst>
        </xdr:cNvPr>
        <xdr:cNvSpPr/>
      </xdr:nvSpPr>
      <xdr:spPr>
        <a:xfrm>
          <a:off x="21272500" y="17783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154305</xdr:rowOff>
    </xdr:from>
    <xdr:to>
      <xdr:col>116</xdr:col>
      <xdr:colOff>63500</xdr:colOff>
      <xdr:row>104</xdr:row>
      <xdr:rowOff>3811</xdr:rowOff>
    </xdr:to>
    <xdr:cxnSp macro="">
      <xdr:nvCxnSpPr>
        <xdr:cNvPr id="930" name="直線コネクタ 929">
          <a:extLst>
            <a:ext uri="{FF2B5EF4-FFF2-40B4-BE49-F238E27FC236}">
              <a16:creationId xmlns:a16="http://schemas.microsoft.com/office/drawing/2014/main" id="{2261B167-E1AF-412B-8E5C-B3F18A1F59EF}"/>
            </a:ext>
          </a:extLst>
        </xdr:cNvPr>
        <xdr:cNvCxnSpPr/>
      </xdr:nvCxnSpPr>
      <xdr:spPr>
        <a:xfrm flipV="1">
          <a:off x="21323300" y="17813655"/>
          <a:ext cx="8382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135889</xdr:rowOff>
    </xdr:from>
    <xdr:to>
      <xdr:col>107</xdr:col>
      <xdr:colOff>101600</xdr:colOff>
      <xdr:row>104</xdr:row>
      <xdr:rowOff>66039</xdr:rowOff>
    </xdr:to>
    <xdr:sp macro="" textlink="">
      <xdr:nvSpPr>
        <xdr:cNvPr id="931" name="楕円 930">
          <a:extLst>
            <a:ext uri="{FF2B5EF4-FFF2-40B4-BE49-F238E27FC236}">
              <a16:creationId xmlns:a16="http://schemas.microsoft.com/office/drawing/2014/main" id="{B95262D4-1E68-4CE4-BC0D-91825D9C9D91}"/>
            </a:ext>
          </a:extLst>
        </xdr:cNvPr>
        <xdr:cNvSpPr/>
      </xdr:nvSpPr>
      <xdr:spPr>
        <a:xfrm>
          <a:off x="20383500" y="1779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3811</xdr:rowOff>
    </xdr:from>
    <xdr:to>
      <xdr:col>111</xdr:col>
      <xdr:colOff>177800</xdr:colOff>
      <xdr:row>104</xdr:row>
      <xdr:rowOff>15239</xdr:rowOff>
    </xdr:to>
    <xdr:cxnSp macro="">
      <xdr:nvCxnSpPr>
        <xdr:cNvPr id="932" name="直線コネクタ 931">
          <a:extLst>
            <a:ext uri="{FF2B5EF4-FFF2-40B4-BE49-F238E27FC236}">
              <a16:creationId xmlns:a16="http://schemas.microsoft.com/office/drawing/2014/main" id="{26E7A21D-3C63-4E63-AB69-152AB0C873EC}"/>
            </a:ext>
          </a:extLst>
        </xdr:cNvPr>
        <xdr:cNvCxnSpPr/>
      </xdr:nvCxnSpPr>
      <xdr:spPr>
        <a:xfrm flipV="1">
          <a:off x="20434300" y="1783461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141605</xdr:rowOff>
    </xdr:from>
    <xdr:to>
      <xdr:col>102</xdr:col>
      <xdr:colOff>165100</xdr:colOff>
      <xdr:row>104</xdr:row>
      <xdr:rowOff>71755</xdr:rowOff>
    </xdr:to>
    <xdr:sp macro="" textlink="">
      <xdr:nvSpPr>
        <xdr:cNvPr id="933" name="楕円 932">
          <a:extLst>
            <a:ext uri="{FF2B5EF4-FFF2-40B4-BE49-F238E27FC236}">
              <a16:creationId xmlns:a16="http://schemas.microsoft.com/office/drawing/2014/main" id="{A6AC8A2E-9810-4CBD-9709-2612BEB95746}"/>
            </a:ext>
          </a:extLst>
        </xdr:cNvPr>
        <xdr:cNvSpPr/>
      </xdr:nvSpPr>
      <xdr:spPr>
        <a:xfrm>
          <a:off x="19494500" y="1780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15239</xdr:rowOff>
    </xdr:from>
    <xdr:to>
      <xdr:col>107</xdr:col>
      <xdr:colOff>50800</xdr:colOff>
      <xdr:row>104</xdr:row>
      <xdr:rowOff>20955</xdr:rowOff>
    </xdr:to>
    <xdr:cxnSp macro="">
      <xdr:nvCxnSpPr>
        <xdr:cNvPr id="934" name="直線コネクタ 933">
          <a:extLst>
            <a:ext uri="{FF2B5EF4-FFF2-40B4-BE49-F238E27FC236}">
              <a16:creationId xmlns:a16="http://schemas.microsoft.com/office/drawing/2014/main" id="{74B559AE-914D-49B9-A310-8D261CC4CDC4}"/>
            </a:ext>
          </a:extLst>
        </xdr:cNvPr>
        <xdr:cNvCxnSpPr/>
      </xdr:nvCxnSpPr>
      <xdr:spPr>
        <a:xfrm flipV="1">
          <a:off x="19545300" y="17846039"/>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154939</xdr:rowOff>
    </xdr:from>
    <xdr:to>
      <xdr:col>98</xdr:col>
      <xdr:colOff>38100</xdr:colOff>
      <xdr:row>104</xdr:row>
      <xdr:rowOff>85089</xdr:rowOff>
    </xdr:to>
    <xdr:sp macro="" textlink="">
      <xdr:nvSpPr>
        <xdr:cNvPr id="935" name="楕円 934">
          <a:extLst>
            <a:ext uri="{FF2B5EF4-FFF2-40B4-BE49-F238E27FC236}">
              <a16:creationId xmlns:a16="http://schemas.microsoft.com/office/drawing/2014/main" id="{355073FA-4174-4E60-B461-68D13EA93351}"/>
            </a:ext>
          </a:extLst>
        </xdr:cNvPr>
        <xdr:cNvSpPr/>
      </xdr:nvSpPr>
      <xdr:spPr>
        <a:xfrm>
          <a:off x="18605500" y="17814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20955</xdr:rowOff>
    </xdr:from>
    <xdr:to>
      <xdr:col>102</xdr:col>
      <xdr:colOff>114300</xdr:colOff>
      <xdr:row>104</xdr:row>
      <xdr:rowOff>34289</xdr:rowOff>
    </xdr:to>
    <xdr:cxnSp macro="">
      <xdr:nvCxnSpPr>
        <xdr:cNvPr id="936" name="直線コネクタ 935">
          <a:extLst>
            <a:ext uri="{FF2B5EF4-FFF2-40B4-BE49-F238E27FC236}">
              <a16:creationId xmlns:a16="http://schemas.microsoft.com/office/drawing/2014/main" id="{09253FAD-984B-4B92-8D93-7F4C39E2D862}"/>
            </a:ext>
          </a:extLst>
        </xdr:cNvPr>
        <xdr:cNvCxnSpPr/>
      </xdr:nvCxnSpPr>
      <xdr:spPr>
        <a:xfrm flipV="1">
          <a:off x="18656300" y="17851755"/>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49547</xdr:rowOff>
    </xdr:from>
    <xdr:ext cx="469744" cy="259045"/>
    <xdr:sp macro="" textlink="">
      <xdr:nvSpPr>
        <xdr:cNvPr id="937" name="n_1aveValue【庁舎】&#10;一人当たり面積">
          <a:extLst>
            <a:ext uri="{FF2B5EF4-FFF2-40B4-BE49-F238E27FC236}">
              <a16:creationId xmlns:a16="http://schemas.microsoft.com/office/drawing/2014/main" id="{02752E4F-D5D4-4427-85A8-5A70650CA708}"/>
            </a:ext>
          </a:extLst>
        </xdr:cNvPr>
        <xdr:cNvSpPr txBox="1"/>
      </xdr:nvSpPr>
      <xdr:spPr>
        <a:xfrm>
          <a:off x="21075727" y="1805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99077</xdr:rowOff>
    </xdr:from>
    <xdr:ext cx="469744" cy="259045"/>
    <xdr:sp macro="" textlink="">
      <xdr:nvSpPr>
        <xdr:cNvPr id="938" name="n_2aveValue【庁舎】&#10;一人当たり面積">
          <a:extLst>
            <a:ext uri="{FF2B5EF4-FFF2-40B4-BE49-F238E27FC236}">
              <a16:creationId xmlns:a16="http://schemas.microsoft.com/office/drawing/2014/main" id="{53100AAF-2A03-4CE2-BD34-53D4FE8FF992}"/>
            </a:ext>
          </a:extLst>
        </xdr:cNvPr>
        <xdr:cNvSpPr txBox="1"/>
      </xdr:nvSpPr>
      <xdr:spPr>
        <a:xfrm>
          <a:off x="20199427"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102888</xdr:rowOff>
    </xdr:from>
    <xdr:ext cx="469744" cy="259045"/>
    <xdr:sp macro="" textlink="">
      <xdr:nvSpPr>
        <xdr:cNvPr id="939" name="n_3aveValue【庁舎】&#10;一人当たり面積">
          <a:extLst>
            <a:ext uri="{FF2B5EF4-FFF2-40B4-BE49-F238E27FC236}">
              <a16:creationId xmlns:a16="http://schemas.microsoft.com/office/drawing/2014/main" id="{F41CF3AF-09D6-4D2C-AEBB-2149ACD2EFC5}"/>
            </a:ext>
          </a:extLst>
        </xdr:cNvPr>
        <xdr:cNvSpPr txBox="1"/>
      </xdr:nvSpPr>
      <xdr:spPr>
        <a:xfrm>
          <a:off x="19310427" y="18105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13352</xdr:rowOff>
    </xdr:from>
    <xdr:ext cx="469744" cy="259045"/>
    <xdr:sp macro="" textlink="">
      <xdr:nvSpPr>
        <xdr:cNvPr id="940" name="n_4aveValue【庁舎】&#10;一人当たり面積">
          <a:extLst>
            <a:ext uri="{FF2B5EF4-FFF2-40B4-BE49-F238E27FC236}">
              <a16:creationId xmlns:a16="http://schemas.microsoft.com/office/drawing/2014/main" id="{B76CC62D-A26F-43CA-B302-479795BA0ECF}"/>
            </a:ext>
          </a:extLst>
        </xdr:cNvPr>
        <xdr:cNvSpPr txBox="1"/>
      </xdr:nvSpPr>
      <xdr:spPr>
        <a:xfrm>
          <a:off x="18421427" y="18187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71138</xdr:rowOff>
    </xdr:from>
    <xdr:ext cx="469744" cy="259045"/>
    <xdr:sp macro="" textlink="">
      <xdr:nvSpPr>
        <xdr:cNvPr id="941" name="n_1mainValue【庁舎】&#10;一人当たり面積">
          <a:extLst>
            <a:ext uri="{FF2B5EF4-FFF2-40B4-BE49-F238E27FC236}">
              <a16:creationId xmlns:a16="http://schemas.microsoft.com/office/drawing/2014/main" id="{4F2EB643-3078-4B57-8C81-70BB3606B213}"/>
            </a:ext>
          </a:extLst>
        </xdr:cNvPr>
        <xdr:cNvSpPr txBox="1"/>
      </xdr:nvSpPr>
      <xdr:spPr>
        <a:xfrm>
          <a:off x="21075727" y="17559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82566</xdr:rowOff>
    </xdr:from>
    <xdr:ext cx="469744" cy="259045"/>
    <xdr:sp macro="" textlink="">
      <xdr:nvSpPr>
        <xdr:cNvPr id="942" name="n_2mainValue【庁舎】&#10;一人当たり面積">
          <a:extLst>
            <a:ext uri="{FF2B5EF4-FFF2-40B4-BE49-F238E27FC236}">
              <a16:creationId xmlns:a16="http://schemas.microsoft.com/office/drawing/2014/main" id="{FAAB4C0A-D871-44CD-B610-756F448A5C21}"/>
            </a:ext>
          </a:extLst>
        </xdr:cNvPr>
        <xdr:cNvSpPr txBox="1"/>
      </xdr:nvSpPr>
      <xdr:spPr>
        <a:xfrm>
          <a:off x="20199427" y="17570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88282</xdr:rowOff>
    </xdr:from>
    <xdr:ext cx="469744" cy="259045"/>
    <xdr:sp macro="" textlink="">
      <xdr:nvSpPr>
        <xdr:cNvPr id="943" name="n_3mainValue【庁舎】&#10;一人当たり面積">
          <a:extLst>
            <a:ext uri="{FF2B5EF4-FFF2-40B4-BE49-F238E27FC236}">
              <a16:creationId xmlns:a16="http://schemas.microsoft.com/office/drawing/2014/main" id="{DE824B6F-8721-41D3-9FF5-889CB4401E3D}"/>
            </a:ext>
          </a:extLst>
        </xdr:cNvPr>
        <xdr:cNvSpPr txBox="1"/>
      </xdr:nvSpPr>
      <xdr:spPr>
        <a:xfrm>
          <a:off x="19310427" y="17576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101616</xdr:rowOff>
    </xdr:from>
    <xdr:ext cx="469744" cy="259045"/>
    <xdr:sp macro="" textlink="">
      <xdr:nvSpPr>
        <xdr:cNvPr id="944" name="n_4mainValue【庁舎】&#10;一人当たり面積">
          <a:extLst>
            <a:ext uri="{FF2B5EF4-FFF2-40B4-BE49-F238E27FC236}">
              <a16:creationId xmlns:a16="http://schemas.microsoft.com/office/drawing/2014/main" id="{4990B5E4-6B7C-42BD-AF6A-208ABB3CF2DF}"/>
            </a:ext>
          </a:extLst>
        </xdr:cNvPr>
        <xdr:cNvSpPr txBox="1"/>
      </xdr:nvSpPr>
      <xdr:spPr>
        <a:xfrm>
          <a:off x="18421427" y="17589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5" name="正方形/長方形 944">
          <a:extLst>
            <a:ext uri="{FF2B5EF4-FFF2-40B4-BE49-F238E27FC236}">
              <a16:creationId xmlns:a16="http://schemas.microsoft.com/office/drawing/2014/main" id="{8486B433-BEAC-407B-B283-9D32EC56594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6" name="正方形/長方形 945">
          <a:extLst>
            <a:ext uri="{FF2B5EF4-FFF2-40B4-BE49-F238E27FC236}">
              <a16:creationId xmlns:a16="http://schemas.microsoft.com/office/drawing/2014/main" id="{B820C234-DA52-41C5-9182-BD6A79A2936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7" name="テキスト ボックス 946">
          <a:extLst>
            <a:ext uri="{FF2B5EF4-FFF2-40B4-BE49-F238E27FC236}">
              <a16:creationId xmlns:a16="http://schemas.microsoft.com/office/drawing/2014/main" id="{6156AD95-4BC3-4BAB-8501-A36F763DDD3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類似団体と比較して特に有形固定資産減価償却率が高い施設は、体育館・プールであり、プールについては、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％が耐用年限を経過しており、体育館については昭和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年前後に建築された施設が多いことから特に償却率が高くなっている。また、類似団体と比較し低い施設である市民会館は、平成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年度に建設した三次市民ホールが比較的新しいため償却率が低くなっている。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一人当たり面積については、類似団体と比較してほとんどの施設において高い数値となっている。本市は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市町村が合併したことに伴い機能の重複した施設が依然として多く、人口規模の割には多くの公共施設が配置され、類似団体よりも資産保有量が多くなっていることが要因である。また、令和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前年度末と比較して施設の長寿命化に伴う資産の増加と人口減少の影響により、住民一人当たりの資産はさらに増加している。資産保有量が多い場合、住民へのサービスは十分に行えていると言えるが、その反面、施設の維持管理や更新等にコストがかかり、結果として財政状態を圧迫する要因となりえる。今後も人口減少や施設維持コスト増加に対応するため、公共施設等総合管理計画に基づき、新規整備の抑制や施設の廃止・集約化・複合化など資産保有量の減少に取り組む必要があ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70" zoomScaleNormal="7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41197309</v>
      </c>
      <c r="BO4" s="462"/>
      <c r="BP4" s="462"/>
      <c r="BQ4" s="462"/>
      <c r="BR4" s="462"/>
      <c r="BS4" s="462"/>
      <c r="BT4" s="462"/>
      <c r="BU4" s="463"/>
      <c r="BV4" s="461">
        <v>42672991</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3.6</v>
      </c>
      <c r="CU4" s="602"/>
      <c r="CV4" s="602"/>
      <c r="CW4" s="602"/>
      <c r="CX4" s="602"/>
      <c r="CY4" s="602"/>
      <c r="CZ4" s="602"/>
      <c r="DA4" s="603"/>
      <c r="DB4" s="601">
        <v>3.9</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40060196</v>
      </c>
      <c r="BO5" s="433"/>
      <c r="BP5" s="433"/>
      <c r="BQ5" s="433"/>
      <c r="BR5" s="433"/>
      <c r="BS5" s="433"/>
      <c r="BT5" s="433"/>
      <c r="BU5" s="434"/>
      <c r="BV5" s="432">
        <v>41530112</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98.1</v>
      </c>
      <c r="CU5" s="430"/>
      <c r="CV5" s="430"/>
      <c r="CW5" s="430"/>
      <c r="CX5" s="430"/>
      <c r="CY5" s="430"/>
      <c r="CZ5" s="430"/>
      <c r="DA5" s="431"/>
      <c r="DB5" s="429">
        <v>98</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1137113</v>
      </c>
      <c r="BO6" s="433"/>
      <c r="BP6" s="433"/>
      <c r="BQ6" s="433"/>
      <c r="BR6" s="433"/>
      <c r="BS6" s="433"/>
      <c r="BT6" s="433"/>
      <c r="BU6" s="434"/>
      <c r="BV6" s="432">
        <v>1142879</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98.4</v>
      </c>
      <c r="CU6" s="576"/>
      <c r="CV6" s="576"/>
      <c r="CW6" s="576"/>
      <c r="CX6" s="576"/>
      <c r="CY6" s="576"/>
      <c r="CZ6" s="576"/>
      <c r="DA6" s="577"/>
      <c r="DB6" s="575">
        <v>98.5</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336463</v>
      </c>
      <c r="BO7" s="433"/>
      <c r="BP7" s="433"/>
      <c r="BQ7" s="433"/>
      <c r="BR7" s="433"/>
      <c r="BS7" s="433"/>
      <c r="BT7" s="433"/>
      <c r="BU7" s="434"/>
      <c r="BV7" s="432">
        <v>263852</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22504584</v>
      </c>
      <c r="CU7" s="433"/>
      <c r="CV7" s="433"/>
      <c r="CW7" s="433"/>
      <c r="CX7" s="433"/>
      <c r="CY7" s="433"/>
      <c r="CZ7" s="433"/>
      <c r="DA7" s="434"/>
      <c r="DB7" s="432">
        <v>22291084</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800650</v>
      </c>
      <c r="BO8" s="433"/>
      <c r="BP8" s="433"/>
      <c r="BQ8" s="433"/>
      <c r="BR8" s="433"/>
      <c r="BS8" s="433"/>
      <c r="BT8" s="433"/>
      <c r="BU8" s="434"/>
      <c r="BV8" s="432">
        <v>879027</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0.34</v>
      </c>
      <c r="CU8" s="536"/>
      <c r="CV8" s="536"/>
      <c r="CW8" s="536"/>
      <c r="CX8" s="536"/>
      <c r="CY8" s="536"/>
      <c r="CZ8" s="536"/>
      <c r="DA8" s="537"/>
      <c r="DB8" s="535">
        <v>0.34</v>
      </c>
      <c r="DC8" s="536"/>
      <c r="DD8" s="536"/>
      <c r="DE8" s="536"/>
      <c r="DF8" s="536"/>
      <c r="DG8" s="536"/>
      <c r="DH8" s="536"/>
      <c r="DI8" s="537"/>
    </row>
    <row r="9" spans="1:119" ht="18.75" customHeight="1" thickBot="1" x14ac:dyDescent="0.2">
      <c r="A9" s="163"/>
      <c r="B9" s="564" t="s">
        <v>106</v>
      </c>
      <c r="C9" s="565"/>
      <c r="D9" s="565"/>
      <c r="E9" s="565"/>
      <c r="F9" s="565"/>
      <c r="G9" s="565"/>
      <c r="H9" s="565"/>
      <c r="I9" s="565"/>
      <c r="J9" s="565"/>
      <c r="K9" s="483"/>
      <c r="L9" s="566" t="s">
        <v>107</v>
      </c>
      <c r="M9" s="567"/>
      <c r="N9" s="567"/>
      <c r="O9" s="567"/>
      <c r="P9" s="567"/>
      <c r="Q9" s="568"/>
      <c r="R9" s="569">
        <v>50681</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-78377</v>
      </c>
      <c r="BO9" s="433"/>
      <c r="BP9" s="433"/>
      <c r="BQ9" s="433"/>
      <c r="BR9" s="433"/>
      <c r="BS9" s="433"/>
      <c r="BT9" s="433"/>
      <c r="BU9" s="434"/>
      <c r="BV9" s="432">
        <v>-189830</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19.3</v>
      </c>
      <c r="CU9" s="430"/>
      <c r="CV9" s="430"/>
      <c r="CW9" s="430"/>
      <c r="CX9" s="430"/>
      <c r="CY9" s="430"/>
      <c r="CZ9" s="430"/>
      <c r="DA9" s="431"/>
      <c r="DB9" s="429">
        <v>20.7</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112</v>
      </c>
      <c r="M10" s="389"/>
      <c r="N10" s="389"/>
      <c r="O10" s="389"/>
      <c r="P10" s="389"/>
      <c r="Q10" s="390"/>
      <c r="R10" s="385">
        <v>53615</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90523</v>
      </c>
      <c r="BO10" s="433"/>
      <c r="BP10" s="433"/>
      <c r="BQ10" s="433"/>
      <c r="BR10" s="433"/>
      <c r="BS10" s="433"/>
      <c r="BT10" s="433"/>
      <c r="BU10" s="434"/>
      <c r="BV10" s="432">
        <v>150454</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114</v>
      </c>
      <c r="AV11" s="491"/>
      <c r="AW11" s="491"/>
      <c r="AX11" s="491"/>
      <c r="AY11" s="446" t="s">
        <v>120</v>
      </c>
      <c r="AZ11" s="447"/>
      <c r="BA11" s="447"/>
      <c r="BB11" s="447"/>
      <c r="BC11" s="447"/>
      <c r="BD11" s="447"/>
      <c r="BE11" s="447"/>
      <c r="BF11" s="447"/>
      <c r="BG11" s="447"/>
      <c r="BH11" s="447"/>
      <c r="BI11" s="447"/>
      <c r="BJ11" s="447"/>
      <c r="BK11" s="447"/>
      <c r="BL11" s="447"/>
      <c r="BM11" s="448"/>
      <c r="BN11" s="432">
        <v>495167</v>
      </c>
      <c r="BO11" s="433"/>
      <c r="BP11" s="433"/>
      <c r="BQ11" s="433"/>
      <c r="BR11" s="433"/>
      <c r="BS11" s="433"/>
      <c r="BT11" s="433"/>
      <c r="BU11" s="434"/>
      <c r="BV11" s="432">
        <v>999734</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15">
      <c r="A12" s="163"/>
      <c r="B12" s="538" t="s">
        <v>123</v>
      </c>
      <c r="C12" s="539"/>
      <c r="D12" s="539"/>
      <c r="E12" s="539"/>
      <c r="F12" s="539"/>
      <c r="G12" s="539"/>
      <c r="H12" s="539"/>
      <c r="I12" s="539"/>
      <c r="J12" s="539"/>
      <c r="K12" s="540"/>
      <c r="L12" s="547" t="s">
        <v>124</v>
      </c>
      <c r="M12" s="548"/>
      <c r="N12" s="548"/>
      <c r="O12" s="548"/>
      <c r="P12" s="548"/>
      <c r="Q12" s="549"/>
      <c r="R12" s="550">
        <v>47904</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114</v>
      </c>
      <c r="AV12" s="491"/>
      <c r="AW12" s="491"/>
      <c r="AX12" s="491"/>
      <c r="AY12" s="446" t="s">
        <v>128</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2"/>
      <c r="M13" s="516" t="s">
        <v>130</v>
      </c>
      <c r="N13" s="517"/>
      <c r="O13" s="517"/>
      <c r="P13" s="517"/>
      <c r="Q13" s="518"/>
      <c r="R13" s="519">
        <v>47037</v>
      </c>
      <c r="S13" s="520"/>
      <c r="T13" s="520"/>
      <c r="U13" s="520"/>
      <c r="V13" s="521"/>
      <c r="W13" s="522" t="s">
        <v>131</v>
      </c>
      <c r="X13" s="418"/>
      <c r="Y13" s="418"/>
      <c r="Z13" s="418"/>
      <c r="AA13" s="418"/>
      <c r="AB13" s="419"/>
      <c r="AC13" s="385">
        <v>2628</v>
      </c>
      <c r="AD13" s="386"/>
      <c r="AE13" s="386"/>
      <c r="AF13" s="386"/>
      <c r="AG13" s="387"/>
      <c r="AH13" s="385">
        <v>3085</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507313</v>
      </c>
      <c r="BO13" s="433"/>
      <c r="BP13" s="433"/>
      <c r="BQ13" s="433"/>
      <c r="BR13" s="433"/>
      <c r="BS13" s="433"/>
      <c r="BT13" s="433"/>
      <c r="BU13" s="434"/>
      <c r="BV13" s="432">
        <v>960358</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7.2</v>
      </c>
      <c r="CU13" s="430"/>
      <c r="CV13" s="430"/>
      <c r="CW13" s="430"/>
      <c r="CX13" s="430"/>
      <c r="CY13" s="430"/>
      <c r="CZ13" s="430"/>
      <c r="DA13" s="431"/>
      <c r="DB13" s="429">
        <v>7.3</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48768</v>
      </c>
      <c r="S14" s="520"/>
      <c r="T14" s="520"/>
      <c r="U14" s="520"/>
      <c r="V14" s="521"/>
      <c r="W14" s="523"/>
      <c r="X14" s="421"/>
      <c r="Y14" s="421"/>
      <c r="Z14" s="421"/>
      <c r="AA14" s="421"/>
      <c r="AB14" s="422"/>
      <c r="AC14" s="512">
        <v>11.1</v>
      </c>
      <c r="AD14" s="513"/>
      <c r="AE14" s="513"/>
      <c r="AF14" s="513"/>
      <c r="AG14" s="514"/>
      <c r="AH14" s="512">
        <v>12.2</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35.5</v>
      </c>
      <c r="CU14" s="530"/>
      <c r="CV14" s="530"/>
      <c r="CW14" s="530"/>
      <c r="CX14" s="530"/>
      <c r="CY14" s="530"/>
      <c r="CZ14" s="530"/>
      <c r="DA14" s="531"/>
      <c r="DB14" s="529">
        <v>31.8</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2"/>
      <c r="M15" s="516" t="s">
        <v>130</v>
      </c>
      <c r="N15" s="517"/>
      <c r="O15" s="517"/>
      <c r="P15" s="517"/>
      <c r="Q15" s="518"/>
      <c r="R15" s="519">
        <v>47978</v>
      </c>
      <c r="S15" s="520"/>
      <c r="T15" s="520"/>
      <c r="U15" s="520"/>
      <c r="V15" s="521"/>
      <c r="W15" s="522" t="s">
        <v>137</v>
      </c>
      <c r="X15" s="418"/>
      <c r="Y15" s="418"/>
      <c r="Z15" s="418"/>
      <c r="AA15" s="418"/>
      <c r="AB15" s="419"/>
      <c r="AC15" s="385">
        <v>5195</v>
      </c>
      <c r="AD15" s="386"/>
      <c r="AE15" s="386"/>
      <c r="AF15" s="386"/>
      <c r="AG15" s="387"/>
      <c r="AH15" s="385">
        <v>5727</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7066321</v>
      </c>
      <c r="BO15" s="462"/>
      <c r="BP15" s="462"/>
      <c r="BQ15" s="462"/>
      <c r="BR15" s="462"/>
      <c r="BS15" s="462"/>
      <c r="BT15" s="462"/>
      <c r="BU15" s="463"/>
      <c r="BV15" s="461">
        <v>7066677</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22</v>
      </c>
      <c r="AD16" s="513"/>
      <c r="AE16" s="513"/>
      <c r="AF16" s="513"/>
      <c r="AG16" s="514"/>
      <c r="AH16" s="512">
        <v>22.7</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20660445</v>
      </c>
      <c r="BO16" s="433"/>
      <c r="BP16" s="433"/>
      <c r="BQ16" s="433"/>
      <c r="BR16" s="433"/>
      <c r="BS16" s="433"/>
      <c r="BT16" s="433"/>
      <c r="BU16" s="434"/>
      <c r="BV16" s="432">
        <v>20401036</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15816</v>
      </c>
      <c r="AD17" s="386"/>
      <c r="AE17" s="386"/>
      <c r="AF17" s="386"/>
      <c r="AG17" s="387"/>
      <c r="AH17" s="385">
        <v>16409</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8829753</v>
      </c>
      <c r="BO17" s="433"/>
      <c r="BP17" s="433"/>
      <c r="BQ17" s="433"/>
      <c r="BR17" s="433"/>
      <c r="BS17" s="433"/>
      <c r="BT17" s="433"/>
      <c r="BU17" s="434"/>
      <c r="BV17" s="432">
        <v>8845985</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147</v>
      </c>
      <c r="C18" s="483"/>
      <c r="D18" s="483"/>
      <c r="E18" s="484"/>
      <c r="F18" s="484"/>
      <c r="G18" s="484"/>
      <c r="H18" s="484"/>
      <c r="I18" s="484"/>
      <c r="J18" s="484"/>
      <c r="K18" s="484"/>
      <c r="L18" s="485">
        <v>778.18</v>
      </c>
      <c r="M18" s="485"/>
      <c r="N18" s="485"/>
      <c r="O18" s="485"/>
      <c r="P18" s="485"/>
      <c r="Q18" s="485"/>
      <c r="R18" s="486"/>
      <c r="S18" s="486"/>
      <c r="T18" s="486"/>
      <c r="U18" s="486"/>
      <c r="V18" s="487"/>
      <c r="W18" s="503"/>
      <c r="X18" s="504"/>
      <c r="Y18" s="504"/>
      <c r="Z18" s="504"/>
      <c r="AA18" s="504"/>
      <c r="AB18" s="528"/>
      <c r="AC18" s="402">
        <v>66.900000000000006</v>
      </c>
      <c r="AD18" s="403"/>
      <c r="AE18" s="403"/>
      <c r="AF18" s="403"/>
      <c r="AG18" s="488"/>
      <c r="AH18" s="402">
        <v>65.099999999999994</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22411209</v>
      </c>
      <c r="BO18" s="433"/>
      <c r="BP18" s="433"/>
      <c r="BQ18" s="433"/>
      <c r="BR18" s="433"/>
      <c r="BS18" s="433"/>
      <c r="BT18" s="433"/>
      <c r="BU18" s="434"/>
      <c r="BV18" s="432">
        <v>21901695</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149</v>
      </c>
      <c r="C19" s="483"/>
      <c r="D19" s="483"/>
      <c r="E19" s="484"/>
      <c r="F19" s="484"/>
      <c r="G19" s="484"/>
      <c r="H19" s="484"/>
      <c r="I19" s="484"/>
      <c r="J19" s="484"/>
      <c r="K19" s="484"/>
      <c r="L19" s="492">
        <v>65</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27895861</v>
      </c>
      <c r="BO19" s="433"/>
      <c r="BP19" s="433"/>
      <c r="BQ19" s="433"/>
      <c r="BR19" s="433"/>
      <c r="BS19" s="433"/>
      <c r="BT19" s="433"/>
      <c r="BU19" s="434"/>
      <c r="BV19" s="432">
        <v>27902700</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151</v>
      </c>
      <c r="C20" s="483"/>
      <c r="D20" s="483"/>
      <c r="E20" s="484"/>
      <c r="F20" s="484"/>
      <c r="G20" s="484"/>
      <c r="H20" s="484"/>
      <c r="I20" s="484"/>
      <c r="J20" s="484"/>
      <c r="K20" s="484"/>
      <c r="L20" s="492">
        <v>21377</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43768559</v>
      </c>
      <c r="BO22" s="462"/>
      <c r="BP22" s="462"/>
      <c r="BQ22" s="462"/>
      <c r="BR22" s="462"/>
      <c r="BS22" s="462"/>
      <c r="BT22" s="462"/>
      <c r="BU22" s="463"/>
      <c r="BV22" s="461">
        <v>44438546</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34972467</v>
      </c>
      <c r="BO23" s="433"/>
      <c r="BP23" s="433"/>
      <c r="BQ23" s="433"/>
      <c r="BR23" s="433"/>
      <c r="BS23" s="433"/>
      <c r="BT23" s="433"/>
      <c r="BU23" s="434"/>
      <c r="BV23" s="432">
        <v>36001894</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161</v>
      </c>
      <c r="F24" s="389"/>
      <c r="G24" s="389"/>
      <c r="H24" s="389"/>
      <c r="I24" s="389"/>
      <c r="J24" s="389"/>
      <c r="K24" s="390"/>
      <c r="L24" s="385">
        <v>1</v>
      </c>
      <c r="M24" s="386"/>
      <c r="N24" s="386"/>
      <c r="O24" s="386"/>
      <c r="P24" s="387"/>
      <c r="Q24" s="385">
        <v>9000</v>
      </c>
      <c r="R24" s="386"/>
      <c r="S24" s="386"/>
      <c r="T24" s="386"/>
      <c r="U24" s="386"/>
      <c r="V24" s="387"/>
      <c r="W24" s="475"/>
      <c r="X24" s="412"/>
      <c r="Y24" s="413"/>
      <c r="Z24" s="388" t="s">
        <v>162</v>
      </c>
      <c r="AA24" s="389"/>
      <c r="AB24" s="389"/>
      <c r="AC24" s="389"/>
      <c r="AD24" s="389"/>
      <c r="AE24" s="389"/>
      <c r="AF24" s="389"/>
      <c r="AG24" s="390"/>
      <c r="AH24" s="385">
        <v>455</v>
      </c>
      <c r="AI24" s="386"/>
      <c r="AJ24" s="386"/>
      <c r="AK24" s="386"/>
      <c r="AL24" s="387"/>
      <c r="AM24" s="385">
        <v>1449630</v>
      </c>
      <c r="AN24" s="386"/>
      <c r="AO24" s="386"/>
      <c r="AP24" s="386"/>
      <c r="AQ24" s="386"/>
      <c r="AR24" s="387"/>
      <c r="AS24" s="385">
        <v>3186</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35318696</v>
      </c>
      <c r="BO24" s="433"/>
      <c r="BP24" s="433"/>
      <c r="BQ24" s="433"/>
      <c r="BR24" s="433"/>
      <c r="BS24" s="433"/>
      <c r="BT24" s="433"/>
      <c r="BU24" s="434"/>
      <c r="BV24" s="432">
        <v>35058509</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164</v>
      </c>
      <c r="F25" s="389"/>
      <c r="G25" s="389"/>
      <c r="H25" s="389"/>
      <c r="I25" s="389"/>
      <c r="J25" s="389"/>
      <c r="K25" s="390"/>
      <c r="L25" s="385">
        <v>2</v>
      </c>
      <c r="M25" s="386"/>
      <c r="N25" s="386"/>
      <c r="O25" s="386"/>
      <c r="P25" s="387"/>
      <c r="Q25" s="385">
        <v>7300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7106210</v>
      </c>
      <c r="BO25" s="462"/>
      <c r="BP25" s="462"/>
      <c r="BQ25" s="462"/>
      <c r="BR25" s="462"/>
      <c r="BS25" s="462"/>
      <c r="BT25" s="462"/>
      <c r="BU25" s="463"/>
      <c r="BV25" s="461">
        <v>7856071</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167</v>
      </c>
      <c r="F26" s="389"/>
      <c r="G26" s="389"/>
      <c r="H26" s="389"/>
      <c r="I26" s="389"/>
      <c r="J26" s="389"/>
      <c r="K26" s="390"/>
      <c r="L26" s="385">
        <v>1</v>
      </c>
      <c r="M26" s="386"/>
      <c r="N26" s="386"/>
      <c r="O26" s="386"/>
      <c r="P26" s="387"/>
      <c r="Q26" s="385">
        <v>6400</v>
      </c>
      <c r="R26" s="386"/>
      <c r="S26" s="386"/>
      <c r="T26" s="386"/>
      <c r="U26" s="386"/>
      <c r="V26" s="387"/>
      <c r="W26" s="475"/>
      <c r="X26" s="412"/>
      <c r="Y26" s="413"/>
      <c r="Z26" s="388" t="s">
        <v>168</v>
      </c>
      <c r="AA26" s="443"/>
      <c r="AB26" s="443"/>
      <c r="AC26" s="443"/>
      <c r="AD26" s="443"/>
      <c r="AE26" s="443"/>
      <c r="AF26" s="443"/>
      <c r="AG26" s="444"/>
      <c r="AH26" s="385">
        <v>11</v>
      </c>
      <c r="AI26" s="386"/>
      <c r="AJ26" s="386"/>
      <c r="AK26" s="386"/>
      <c r="AL26" s="387"/>
      <c r="AM26" s="385">
        <v>39325</v>
      </c>
      <c r="AN26" s="386"/>
      <c r="AO26" s="386"/>
      <c r="AP26" s="386"/>
      <c r="AQ26" s="386"/>
      <c r="AR26" s="387"/>
      <c r="AS26" s="385">
        <v>3575</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170</v>
      </c>
      <c r="F27" s="389"/>
      <c r="G27" s="389"/>
      <c r="H27" s="389"/>
      <c r="I27" s="389"/>
      <c r="J27" s="389"/>
      <c r="K27" s="390"/>
      <c r="L27" s="385">
        <v>1</v>
      </c>
      <c r="M27" s="386"/>
      <c r="N27" s="386"/>
      <c r="O27" s="386"/>
      <c r="P27" s="387"/>
      <c r="Q27" s="385">
        <v>4540</v>
      </c>
      <c r="R27" s="386"/>
      <c r="S27" s="386"/>
      <c r="T27" s="386"/>
      <c r="U27" s="386"/>
      <c r="V27" s="387"/>
      <c r="W27" s="475"/>
      <c r="X27" s="412"/>
      <c r="Y27" s="413"/>
      <c r="Z27" s="388" t="s">
        <v>171</v>
      </c>
      <c r="AA27" s="389"/>
      <c r="AB27" s="389"/>
      <c r="AC27" s="389"/>
      <c r="AD27" s="389"/>
      <c r="AE27" s="389"/>
      <c r="AF27" s="389"/>
      <c r="AG27" s="390"/>
      <c r="AH27" s="385">
        <v>8</v>
      </c>
      <c r="AI27" s="386"/>
      <c r="AJ27" s="386"/>
      <c r="AK27" s="386"/>
      <c r="AL27" s="387"/>
      <c r="AM27" s="385">
        <v>31976</v>
      </c>
      <c r="AN27" s="386"/>
      <c r="AO27" s="386"/>
      <c r="AP27" s="386"/>
      <c r="AQ27" s="386"/>
      <c r="AR27" s="387"/>
      <c r="AS27" s="385">
        <v>3997</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502382</v>
      </c>
      <c r="BO27" s="467"/>
      <c r="BP27" s="467"/>
      <c r="BQ27" s="467"/>
      <c r="BR27" s="467"/>
      <c r="BS27" s="467"/>
      <c r="BT27" s="467"/>
      <c r="BU27" s="468"/>
      <c r="BV27" s="466">
        <v>500134</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173</v>
      </c>
      <c r="F28" s="389"/>
      <c r="G28" s="389"/>
      <c r="H28" s="389"/>
      <c r="I28" s="389"/>
      <c r="J28" s="389"/>
      <c r="K28" s="390"/>
      <c r="L28" s="385">
        <v>1</v>
      </c>
      <c r="M28" s="386"/>
      <c r="N28" s="386"/>
      <c r="O28" s="386"/>
      <c r="P28" s="387"/>
      <c r="Q28" s="385">
        <v>4070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3251592</v>
      </c>
      <c r="BO28" s="462"/>
      <c r="BP28" s="462"/>
      <c r="BQ28" s="462"/>
      <c r="BR28" s="462"/>
      <c r="BS28" s="462"/>
      <c r="BT28" s="462"/>
      <c r="BU28" s="463"/>
      <c r="BV28" s="461">
        <v>3161069</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176</v>
      </c>
      <c r="F29" s="389"/>
      <c r="G29" s="389"/>
      <c r="H29" s="389"/>
      <c r="I29" s="389"/>
      <c r="J29" s="389"/>
      <c r="K29" s="390"/>
      <c r="L29" s="385">
        <v>22</v>
      </c>
      <c r="M29" s="386"/>
      <c r="N29" s="386"/>
      <c r="O29" s="386"/>
      <c r="P29" s="387"/>
      <c r="Q29" s="385">
        <v>3710</v>
      </c>
      <c r="R29" s="386"/>
      <c r="S29" s="386"/>
      <c r="T29" s="386"/>
      <c r="U29" s="386"/>
      <c r="V29" s="387"/>
      <c r="W29" s="476"/>
      <c r="X29" s="477"/>
      <c r="Y29" s="478"/>
      <c r="Z29" s="388" t="s">
        <v>177</v>
      </c>
      <c r="AA29" s="389"/>
      <c r="AB29" s="389"/>
      <c r="AC29" s="389"/>
      <c r="AD29" s="389"/>
      <c r="AE29" s="389"/>
      <c r="AF29" s="389"/>
      <c r="AG29" s="390"/>
      <c r="AH29" s="385">
        <v>463</v>
      </c>
      <c r="AI29" s="386"/>
      <c r="AJ29" s="386"/>
      <c r="AK29" s="386"/>
      <c r="AL29" s="387"/>
      <c r="AM29" s="385">
        <v>1481606</v>
      </c>
      <c r="AN29" s="386"/>
      <c r="AO29" s="386"/>
      <c r="AP29" s="386"/>
      <c r="AQ29" s="386"/>
      <c r="AR29" s="387"/>
      <c r="AS29" s="385">
        <v>3200</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522523</v>
      </c>
      <c r="BO29" s="433"/>
      <c r="BP29" s="433"/>
      <c r="BQ29" s="433"/>
      <c r="BR29" s="433"/>
      <c r="BS29" s="433"/>
      <c r="BT29" s="433"/>
      <c r="BU29" s="434"/>
      <c r="BV29" s="432">
        <v>450963</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97</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13606449</v>
      </c>
      <c r="BO30" s="467"/>
      <c r="BP30" s="467"/>
      <c r="BQ30" s="467"/>
      <c r="BR30" s="467"/>
      <c r="BS30" s="467"/>
      <c r="BT30" s="467"/>
      <c r="BU30" s="468"/>
      <c r="BV30" s="466">
        <v>13761522</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15">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15">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3</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7</v>
      </c>
      <c r="AN34" s="380"/>
      <c r="AO34" s="381" t="str">
        <f>IF('各会計、関係団体の財政状況及び健全化判断比率'!B32="","",'各会計、関係団体の財政状況及び健全化判断比率'!B32)</f>
        <v>病院事業会計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9</v>
      </c>
      <c r="BX34" s="380"/>
      <c r="BY34" s="381" t="str">
        <f>IF('各会計、関係団体の財政状況及び健全化判断比率'!B68="","",'各会計、関係団体の財政状況及び健全化判断比率'!B68)</f>
        <v>備北地区消防組合</v>
      </c>
      <c r="BZ34" s="381"/>
      <c r="CA34" s="381"/>
      <c r="CB34" s="381"/>
      <c r="CC34" s="381"/>
      <c r="CD34" s="381"/>
      <c r="CE34" s="381"/>
      <c r="CF34" s="381"/>
      <c r="CG34" s="381"/>
      <c r="CH34" s="381"/>
      <c r="CI34" s="381"/>
      <c r="CJ34" s="381"/>
      <c r="CK34" s="381"/>
      <c r="CL34" s="381"/>
      <c r="CM34" s="381"/>
      <c r="CN34" s="163"/>
      <c r="CO34" s="380">
        <f>IF(CQ34="","",MAX(C34:D43,U34:V43,AM34:AN43,BE34:BF43,BW34:BX43)+1)</f>
        <v>14</v>
      </c>
      <c r="CP34" s="380"/>
      <c r="CQ34" s="381" t="str">
        <f>IF('各会計、関係団体の財政状況及び健全化判断比率'!BS7="","",'各会計、関係団体の財政状況及び健全化判断比率'!BS7)</f>
        <v>三次国際交流協会</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15">
      <c r="A35" s="163"/>
      <c r="B35" s="187"/>
      <c r="C35" s="380">
        <f>IF(E35="","",C34+1)</f>
        <v>2</v>
      </c>
      <c r="D35" s="380"/>
      <c r="E35" s="381" t="str">
        <f>IF('各会計、関係団体の財政状況及び健全化判断比率'!B8="","",'各会計、関係団体の財政状況及び健全化判断比率'!B8)</f>
        <v>土地取得特別会計</v>
      </c>
      <c r="F35" s="381"/>
      <c r="G35" s="381"/>
      <c r="H35" s="381"/>
      <c r="I35" s="381"/>
      <c r="J35" s="381"/>
      <c r="K35" s="381"/>
      <c r="L35" s="381"/>
      <c r="M35" s="381"/>
      <c r="N35" s="381"/>
      <c r="O35" s="381"/>
      <c r="P35" s="381"/>
      <c r="Q35" s="381"/>
      <c r="R35" s="381"/>
      <c r="S35" s="381"/>
      <c r="T35" s="163"/>
      <c r="U35" s="380">
        <f>IF(W35="","",U34+1)</f>
        <v>4</v>
      </c>
      <c r="V35" s="380"/>
      <c r="W35" s="381" t="str">
        <f>IF('各会計、関係団体の財政状況及び健全化判断比率'!B29="","",'各会計、関係団体の財政状況及び健全化判断比率'!B29)</f>
        <v>診療所特別会計</v>
      </c>
      <c r="X35" s="381"/>
      <c r="Y35" s="381"/>
      <c r="Z35" s="381"/>
      <c r="AA35" s="381"/>
      <c r="AB35" s="381"/>
      <c r="AC35" s="381"/>
      <c r="AD35" s="381"/>
      <c r="AE35" s="381"/>
      <c r="AF35" s="381"/>
      <c r="AG35" s="381"/>
      <c r="AH35" s="381"/>
      <c r="AI35" s="381"/>
      <c r="AJ35" s="381"/>
      <c r="AK35" s="381"/>
      <c r="AL35" s="163"/>
      <c r="AM35" s="380">
        <f t="shared" ref="AM35:AM43" si="0">IF(AO35="","",AM34+1)</f>
        <v>8</v>
      </c>
      <c r="AN35" s="380"/>
      <c r="AO35" s="381" t="str">
        <f>IF('各会計、関係団体の財政状況及び健全化判断比率'!B33="","",'各会計、関係団体の財政状況及び健全化判断比率'!B33)</f>
        <v>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10</v>
      </c>
      <c r="BX35" s="380"/>
      <c r="BY35" s="381" t="str">
        <f>IF('各会計、関係団体の財政状況及び健全化判断比率'!B69="","",'各会計、関係団体の財政状況及び健全化判断比率'!B69)</f>
        <v>広島県後期高齢者医療広域連合（一般会計）</v>
      </c>
      <c r="BZ35" s="381"/>
      <c r="CA35" s="381"/>
      <c r="CB35" s="381"/>
      <c r="CC35" s="381"/>
      <c r="CD35" s="381"/>
      <c r="CE35" s="381"/>
      <c r="CF35" s="381"/>
      <c r="CG35" s="381"/>
      <c r="CH35" s="381"/>
      <c r="CI35" s="381"/>
      <c r="CJ35" s="381"/>
      <c r="CK35" s="381"/>
      <c r="CL35" s="381"/>
      <c r="CM35" s="381"/>
      <c r="CN35" s="163"/>
      <c r="CO35" s="380">
        <f t="shared" ref="CO35:CO43" si="3">IF(CQ35="","",CO34+1)</f>
        <v>15</v>
      </c>
      <c r="CP35" s="380"/>
      <c r="CQ35" s="381" t="str">
        <f>IF('各会計、関係団体の財政状況及び健全化判断比率'!BS8="","",'各会計、関係団体の財政状況及び健全化判断比率'!BS8)</f>
        <v>広島三次ワイナリー</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15">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5</v>
      </c>
      <c r="V36" s="380"/>
      <c r="W36" s="381" t="str">
        <f>IF('各会計、関係団体の財政状況及び健全化判断比率'!B30="","",'各会計、関係団体の財政状況及び健全化判断比率'!B30)</f>
        <v>介護保険特別会計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11</v>
      </c>
      <c r="BX36" s="380"/>
      <c r="BY36" s="381" t="str">
        <f>IF('各会計、関係団体の財政状況及び健全化判断比率'!B70="","",'各会計、関係団体の財政状況及び健全化判断比率'!B70)</f>
        <v>広島県後期高齢者医療広域連合（特別会計）</v>
      </c>
      <c r="BZ36" s="381"/>
      <c r="CA36" s="381"/>
      <c r="CB36" s="381"/>
      <c r="CC36" s="381"/>
      <c r="CD36" s="381"/>
      <c r="CE36" s="381"/>
      <c r="CF36" s="381"/>
      <c r="CG36" s="381"/>
      <c r="CH36" s="381"/>
      <c r="CI36" s="381"/>
      <c r="CJ36" s="381"/>
      <c r="CK36" s="381"/>
      <c r="CL36" s="381"/>
      <c r="CM36" s="381"/>
      <c r="CN36" s="163"/>
      <c r="CO36" s="380">
        <f t="shared" si="3"/>
        <v>16</v>
      </c>
      <c r="CP36" s="380"/>
      <c r="CQ36" s="381" t="str">
        <f>IF('各会計、関係団体の財政状況及び健全化判断比率'!BS9="","",'各会計、関係団体の財政状況及び健全化判断比率'!BS9)</f>
        <v>布野特産センター</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15">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6</v>
      </c>
      <c r="V37" s="380"/>
      <c r="W37" s="381" t="str">
        <f>IF('各会計、関係団体の財政状況及び健全化判断比率'!B31="","",'各会計、関係団体の財政状況及び健全化判断比率'!B31)</f>
        <v>後期高齢者医療特別会計</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12</v>
      </c>
      <c r="BX37" s="380"/>
      <c r="BY37" s="381" t="str">
        <f>IF('各会計、関係団体の財政状況及び健全化判断比率'!B71="","",'各会計、関係団体の財政状況及び健全化判断比率'!B71)</f>
        <v>広島県水道広域連合企業団（水道用水供給事業会計）</v>
      </c>
      <c r="BZ37" s="381"/>
      <c r="CA37" s="381"/>
      <c r="CB37" s="381"/>
      <c r="CC37" s="381"/>
      <c r="CD37" s="381"/>
      <c r="CE37" s="381"/>
      <c r="CF37" s="381"/>
      <c r="CG37" s="381"/>
      <c r="CH37" s="381"/>
      <c r="CI37" s="381"/>
      <c r="CJ37" s="381"/>
      <c r="CK37" s="381"/>
      <c r="CL37" s="381"/>
      <c r="CM37" s="381"/>
      <c r="CN37" s="163"/>
      <c r="CO37" s="380">
        <f t="shared" si="3"/>
        <v>17</v>
      </c>
      <c r="CP37" s="380"/>
      <c r="CQ37" s="381" t="str">
        <f>IF('各会計、関係団体の財政状況及び健全化判断比率'!BS10="","",'各会計、関係団体の財政状況及び健全化判断比率'!BS10)</f>
        <v>吉舎食品</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15">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13</v>
      </c>
      <c r="BX38" s="380"/>
      <c r="BY38" s="381" t="str">
        <f>IF('各会計、関係団体の財政状況及び健全化判断比率'!B72="","",'各会計、関係団体の財政状況及び健全化判断比率'!B72)</f>
        <v>広島県水道広域連合企業団（工業用水道事業会計）</v>
      </c>
      <c r="BZ38" s="381"/>
      <c r="CA38" s="381"/>
      <c r="CB38" s="381"/>
      <c r="CC38" s="381"/>
      <c r="CD38" s="381"/>
      <c r="CE38" s="381"/>
      <c r="CF38" s="381"/>
      <c r="CG38" s="381"/>
      <c r="CH38" s="381"/>
      <c r="CI38" s="381"/>
      <c r="CJ38" s="381"/>
      <c r="CK38" s="381"/>
      <c r="CL38" s="381"/>
      <c r="CM38" s="381"/>
      <c r="CN38" s="163"/>
      <c r="CO38" s="380">
        <f t="shared" si="3"/>
        <v>18</v>
      </c>
      <c r="CP38" s="380"/>
      <c r="CQ38" s="381" t="str">
        <f>IF('各会計、関係団体の財政状況及び健全化判断比率'!BS11="","",'各会計、関係団体の財政状況及び健全化判断比率'!BS11)</f>
        <v>奥田元宋・小由女美術館</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15">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t="str">
        <f t="shared" si="2"/>
        <v/>
      </c>
      <c r="BX39" s="380"/>
      <c r="BY39" s="381" t="str">
        <f>IF('各会計、関係団体の財政状況及び健全化判断比率'!B73="","",'各会計、関係団体の財政状況及び健全化判断比率'!B73)</f>
        <v/>
      </c>
      <c r="BZ39" s="381"/>
      <c r="CA39" s="381"/>
      <c r="CB39" s="381"/>
      <c r="CC39" s="381"/>
      <c r="CD39" s="381"/>
      <c r="CE39" s="381"/>
      <c r="CF39" s="381"/>
      <c r="CG39" s="381"/>
      <c r="CH39" s="381"/>
      <c r="CI39" s="381"/>
      <c r="CJ39" s="381"/>
      <c r="CK39" s="381"/>
      <c r="CL39" s="381"/>
      <c r="CM39" s="381"/>
      <c r="CN39" s="163"/>
      <c r="CO39" s="380">
        <f t="shared" si="3"/>
        <v>19</v>
      </c>
      <c r="CP39" s="380"/>
      <c r="CQ39" s="381" t="str">
        <f>IF('各会計、関係団体の財政状況及び健全化判断比率'!BS12="","",'各会計、関係団体の財政状況及び健全化判断比率'!BS12)</f>
        <v>三次ケーブルビジョン</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15">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63"/>
      <c r="CO40" s="380">
        <f t="shared" si="3"/>
        <v>20</v>
      </c>
      <c r="CP40" s="380"/>
      <c r="CQ40" s="381" t="str">
        <f>IF('各会計、関係団体の財政状況及び健全化判断比率'!BS13="","",'各会計、関係団体の財政状況及び健全化判断比率'!BS13)</f>
        <v xml:space="preserve">みわ３７５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15">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f t="shared" si="3"/>
        <v>21</v>
      </c>
      <c r="CP41" s="380"/>
      <c r="CQ41" s="381" t="str">
        <f>IF('各会計、関係団体の財政状況及び健全化判断比率'!BS14="","",'各会計、関係団体の財政状況及び健全化判断比率'!BS14)</f>
        <v>暮らしサポートみよし</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15">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f t="shared" si="3"/>
        <v>22</v>
      </c>
      <c r="CP42" s="380"/>
      <c r="CQ42" s="381" t="str">
        <f>IF('各会計、関係団体の財政状況及び健全化判断比率'!BS15="","",'各会計、関係団体の財政状況及び健全化判断比率'!BS15)</f>
        <v>備北メディカルネットワーク</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15">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f t="shared" si="3"/>
        <v>23</v>
      </c>
      <c r="CP43" s="380"/>
      <c r="CQ43" s="381" t="str">
        <f>IF('各会計、関係団体の財政状況及び健全化判断比率'!BS16="","",'各会計、関係団体の財政状況及び健全化判断比率'!BS16)</f>
        <v>三次観光推進機構</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CeCzsY8AAvVA3I2ppMutgpxPc6fm3fRH4DREW5frOLRfi6q+cJzqlm6778s6HqN36cT4vpcIc9wH/We78/LYBw==" saltValue="6cD/PXwI3kiYSmLr4Op0Q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8" scale="80"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215</v>
      </c>
      <c r="C5" s="693"/>
      <c r="D5" s="693"/>
      <c r="E5" s="693"/>
      <c r="F5" s="693"/>
      <c r="G5" s="693"/>
      <c r="H5" s="693"/>
      <c r="I5" s="693"/>
      <c r="J5" s="693"/>
      <c r="K5" s="693"/>
      <c r="L5" s="693"/>
      <c r="M5" s="693"/>
      <c r="N5" s="693"/>
      <c r="O5" s="693"/>
      <c r="P5" s="693"/>
      <c r="Q5" s="694"/>
      <c r="R5" s="689">
        <v>6975800</v>
      </c>
      <c r="S5" s="690"/>
      <c r="T5" s="690"/>
      <c r="U5" s="690"/>
      <c r="V5" s="690"/>
      <c r="W5" s="690"/>
      <c r="X5" s="690"/>
      <c r="Y5" s="715"/>
      <c r="Z5" s="728">
        <v>16.899999999999999</v>
      </c>
      <c r="AA5" s="728"/>
      <c r="AB5" s="728"/>
      <c r="AC5" s="728"/>
      <c r="AD5" s="729">
        <v>6686072</v>
      </c>
      <c r="AE5" s="729"/>
      <c r="AF5" s="729"/>
      <c r="AG5" s="729"/>
      <c r="AH5" s="729"/>
      <c r="AI5" s="729"/>
      <c r="AJ5" s="729"/>
      <c r="AK5" s="729"/>
      <c r="AL5" s="716">
        <v>29.3</v>
      </c>
      <c r="AM5" s="698"/>
      <c r="AN5" s="698"/>
      <c r="AO5" s="717"/>
      <c r="AP5" s="692" t="s">
        <v>216</v>
      </c>
      <c r="AQ5" s="693"/>
      <c r="AR5" s="693"/>
      <c r="AS5" s="693"/>
      <c r="AT5" s="693"/>
      <c r="AU5" s="693"/>
      <c r="AV5" s="693"/>
      <c r="AW5" s="693"/>
      <c r="AX5" s="693"/>
      <c r="AY5" s="693"/>
      <c r="AZ5" s="693"/>
      <c r="BA5" s="693"/>
      <c r="BB5" s="693"/>
      <c r="BC5" s="693"/>
      <c r="BD5" s="693"/>
      <c r="BE5" s="693"/>
      <c r="BF5" s="694"/>
      <c r="BG5" s="634">
        <v>6683568</v>
      </c>
      <c r="BH5" s="635"/>
      <c r="BI5" s="635"/>
      <c r="BJ5" s="635"/>
      <c r="BK5" s="635"/>
      <c r="BL5" s="635"/>
      <c r="BM5" s="635"/>
      <c r="BN5" s="636"/>
      <c r="BO5" s="672">
        <v>95.8</v>
      </c>
      <c r="BP5" s="672"/>
      <c r="BQ5" s="672"/>
      <c r="BR5" s="672"/>
      <c r="BS5" s="673" t="s">
        <v>122</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15">
      <c r="B6" s="631" t="s">
        <v>220</v>
      </c>
      <c r="C6" s="632"/>
      <c r="D6" s="632"/>
      <c r="E6" s="632"/>
      <c r="F6" s="632"/>
      <c r="G6" s="632"/>
      <c r="H6" s="632"/>
      <c r="I6" s="632"/>
      <c r="J6" s="632"/>
      <c r="K6" s="632"/>
      <c r="L6" s="632"/>
      <c r="M6" s="632"/>
      <c r="N6" s="632"/>
      <c r="O6" s="632"/>
      <c r="P6" s="632"/>
      <c r="Q6" s="633"/>
      <c r="R6" s="634">
        <v>523635</v>
      </c>
      <c r="S6" s="635"/>
      <c r="T6" s="635"/>
      <c r="U6" s="635"/>
      <c r="V6" s="635"/>
      <c r="W6" s="635"/>
      <c r="X6" s="635"/>
      <c r="Y6" s="636"/>
      <c r="Z6" s="672">
        <v>1.3</v>
      </c>
      <c r="AA6" s="672"/>
      <c r="AB6" s="672"/>
      <c r="AC6" s="672"/>
      <c r="AD6" s="673">
        <v>523635</v>
      </c>
      <c r="AE6" s="673"/>
      <c r="AF6" s="673"/>
      <c r="AG6" s="673"/>
      <c r="AH6" s="673"/>
      <c r="AI6" s="673"/>
      <c r="AJ6" s="673"/>
      <c r="AK6" s="673"/>
      <c r="AL6" s="637">
        <v>2.2999999999999998</v>
      </c>
      <c r="AM6" s="638"/>
      <c r="AN6" s="638"/>
      <c r="AO6" s="674"/>
      <c r="AP6" s="631" t="s">
        <v>221</v>
      </c>
      <c r="AQ6" s="632"/>
      <c r="AR6" s="632"/>
      <c r="AS6" s="632"/>
      <c r="AT6" s="632"/>
      <c r="AU6" s="632"/>
      <c r="AV6" s="632"/>
      <c r="AW6" s="632"/>
      <c r="AX6" s="632"/>
      <c r="AY6" s="632"/>
      <c r="AZ6" s="632"/>
      <c r="BA6" s="632"/>
      <c r="BB6" s="632"/>
      <c r="BC6" s="632"/>
      <c r="BD6" s="632"/>
      <c r="BE6" s="632"/>
      <c r="BF6" s="633"/>
      <c r="BG6" s="634">
        <v>6683568</v>
      </c>
      <c r="BH6" s="635"/>
      <c r="BI6" s="635"/>
      <c r="BJ6" s="635"/>
      <c r="BK6" s="635"/>
      <c r="BL6" s="635"/>
      <c r="BM6" s="635"/>
      <c r="BN6" s="636"/>
      <c r="BO6" s="672">
        <v>95.8</v>
      </c>
      <c r="BP6" s="672"/>
      <c r="BQ6" s="672"/>
      <c r="BR6" s="672"/>
      <c r="BS6" s="673" t="s">
        <v>122</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261036</v>
      </c>
      <c r="CS6" s="635"/>
      <c r="CT6" s="635"/>
      <c r="CU6" s="635"/>
      <c r="CV6" s="635"/>
      <c r="CW6" s="635"/>
      <c r="CX6" s="635"/>
      <c r="CY6" s="636"/>
      <c r="CZ6" s="716">
        <v>0.7</v>
      </c>
      <c r="DA6" s="698"/>
      <c r="DB6" s="698"/>
      <c r="DC6" s="718"/>
      <c r="DD6" s="640" t="s">
        <v>122</v>
      </c>
      <c r="DE6" s="635"/>
      <c r="DF6" s="635"/>
      <c r="DG6" s="635"/>
      <c r="DH6" s="635"/>
      <c r="DI6" s="635"/>
      <c r="DJ6" s="635"/>
      <c r="DK6" s="635"/>
      <c r="DL6" s="635"/>
      <c r="DM6" s="635"/>
      <c r="DN6" s="635"/>
      <c r="DO6" s="635"/>
      <c r="DP6" s="636"/>
      <c r="DQ6" s="640">
        <v>260505</v>
      </c>
      <c r="DR6" s="635"/>
      <c r="DS6" s="635"/>
      <c r="DT6" s="635"/>
      <c r="DU6" s="635"/>
      <c r="DV6" s="635"/>
      <c r="DW6" s="635"/>
      <c r="DX6" s="635"/>
      <c r="DY6" s="635"/>
      <c r="DZ6" s="635"/>
      <c r="EA6" s="635"/>
      <c r="EB6" s="635"/>
      <c r="EC6" s="671"/>
    </row>
    <row r="7" spans="2:143" ht="11.25" customHeight="1" x14ac:dyDescent="0.15">
      <c r="B7" s="631" t="s">
        <v>223</v>
      </c>
      <c r="C7" s="632"/>
      <c r="D7" s="632"/>
      <c r="E7" s="632"/>
      <c r="F7" s="632"/>
      <c r="G7" s="632"/>
      <c r="H7" s="632"/>
      <c r="I7" s="632"/>
      <c r="J7" s="632"/>
      <c r="K7" s="632"/>
      <c r="L7" s="632"/>
      <c r="M7" s="632"/>
      <c r="N7" s="632"/>
      <c r="O7" s="632"/>
      <c r="P7" s="632"/>
      <c r="Q7" s="633"/>
      <c r="R7" s="634">
        <v>3421</v>
      </c>
      <c r="S7" s="635"/>
      <c r="T7" s="635"/>
      <c r="U7" s="635"/>
      <c r="V7" s="635"/>
      <c r="W7" s="635"/>
      <c r="X7" s="635"/>
      <c r="Y7" s="636"/>
      <c r="Z7" s="672">
        <v>0</v>
      </c>
      <c r="AA7" s="672"/>
      <c r="AB7" s="672"/>
      <c r="AC7" s="672"/>
      <c r="AD7" s="673">
        <v>3421</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2537191</v>
      </c>
      <c r="BH7" s="635"/>
      <c r="BI7" s="635"/>
      <c r="BJ7" s="635"/>
      <c r="BK7" s="635"/>
      <c r="BL7" s="635"/>
      <c r="BM7" s="635"/>
      <c r="BN7" s="636"/>
      <c r="BO7" s="672">
        <v>36.4</v>
      </c>
      <c r="BP7" s="672"/>
      <c r="BQ7" s="672"/>
      <c r="BR7" s="672"/>
      <c r="BS7" s="673" t="s">
        <v>122</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5172582</v>
      </c>
      <c r="CS7" s="635"/>
      <c r="CT7" s="635"/>
      <c r="CU7" s="635"/>
      <c r="CV7" s="635"/>
      <c r="CW7" s="635"/>
      <c r="CX7" s="635"/>
      <c r="CY7" s="636"/>
      <c r="CZ7" s="672">
        <v>12.9</v>
      </c>
      <c r="DA7" s="672"/>
      <c r="DB7" s="672"/>
      <c r="DC7" s="672"/>
      <c r="DD7" s="640">
        <v>623435</v>
      </c>
      <c r="DE7" s="635"/>
      <c r="DF7" s="635"/>
      <c r="DG7" s="635"/>
      <c r="DH7" s="635"/>
      <c r="DI7" s="635"/>
      <c r="DJ7" s="635"/>
      <c r="DK7" s="635"/>
      <c r="DL7" s="635"/>
      <c r="DM7" s="635"/>
      <c r="DN7" s="635"/>
      <c r="DO7" s="635"/>
      <c r="DP7" s="636"/>
      <c r="DQ7" s="640">
        <v>3915409</v>
      </c>
      <c r="DR7" s="635"/>
      <c r="DS7" s="635"/>
      <c r="DT7" s="635"/>
      <c r="DU7" s="635"/>
      <c r="DV7" s="635"/>
      <c r="DW7" s="635"/>
      <c r="DX7" s="635"/>
      <c r="DY7" s="635"/>
      <c r="DZ7" s="635"/>
      <c r="EA7" s="635"/>
      <c r="EB7" s="635"/>
      <c r="EC7" s="671"/>
    </row>
    <row r="8" spans="2:143" ht="11.25" customHeight="1" x14ac:dyDescent="0.15">
      <c r="B8" s="631" t="s">
        <v>226</v>
      </c>
      <c r="C8" s="632"/>
      <c r="D8" s="632"/>
      <c r="E8" s="632"/>
      <c r="F8" s="632"/>
      <c r="G8" s="632"/>
      <c r="H8" s="632"/>
      <c r="I8" s="632"/>
      <c r="J8" s="632"/>
      <c r="K8" s="632"/>
      <c r="L8" s="632"/>
      <c r="M8" s="632"/>
      <c r="N8" s="632"/>
      <c r="O8" s="632"/>
      <c r="P8" s="632"/>
      <c r="Q8" s="633"/>
      <c r="R8" s="634">
        <v>50267</v>
      </c>
      <c r="S8" s="635"/>
      <c r="T8" s="635"/>
      <c r="U8" s="635"/>
      <c r="V8" s="635"/>
      <c r="W8" s="635"/>
      <c r="X8" s="635"/>
      <c r="Y8" s="636"/>
      <c r="Z8" s="672">
        <v>0.1</v>
      </c>
      <c r="AA8" s="672"/>
      <c r="AB8" s="672"/>
      <c r="AC8" s="672"/>
      <c r="AD8" s="673">
        <v>50267</v>
      </c>
      <c r="AE8" s="673"/>
      <c r="AF8" s="673"/>
      <c r="AG8" s="673"/>
      <c r="AH8" s="673"/>
      <c r="AI8" s="673"/>
      <c r="AJ8" s="673"/>
      <c r="AK8" s="673"/>
      <c r="AL8" s="637">
        <v>0.2</v>
      </c>
      <c r="AM8" s="638"/>
      <c r="AN8" s="638"/>
      <c r="AO8" s="674"/>
      <c r="AP8" s="631" t="s">
        <v>227</v>
      </c>
      <c r="AQ8" s="632"/>
      <c r="AR8" s="632"/>
      <c r="AS8" s="632"/>
      <c r="AT8" s="632"/>
      <c r="AU8" s="632"/>
      <c r="AV8" s="632"/>
      <c r="AW8" s="632"/>
      <c r="AX8" s="632"/>
      <c r="AY8" s="632"/>
      <c r="AZ8" s="632"/>
      <c r="BA8" s="632"/>
      <c r="BB8" s="632"/>
      <c r="BC8" s="632"/>
      <c r="BD8" s="632"/>
      <c r="BE8" s="632"/>
      <c r="BF8" s="633"/>
      <c r="BG8" s="634">
        <v>77958</v>
      </c>
      <c r="BH8" s="635"/>
      <c r="BI8" s="635"/>
      <c r="BJ8" s="635"/>
      <c r="BK8" s="635"/>
      <c r="BL8" s="635"/>
      <c r="BM8" s="635"/>
      <c r="BN8" s="636"/>
      <c r="BO8" s="672">
        <v>1.1000000000000001</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11803670</v>
      </c>
      <c r="CS8" s="635"/>
      <c r="CT8" s="635"/>
      <c r="CU8" s="635"/>
      <c r="CV8" s="635"/>
      <c r="CW8" s="635"/>
      <c r="CX8" s="635"/>
      <c r="CY8" s="636"/>
      <c r="CZ8" s="672">
        <v>29.5</v>
      </c>
      <c r="DA8" s="672"/>
      <c r="DB8" s="672"/>
      <c r="DC8" s="672"/>
      <c r="DD8" s="640">
        <v>604184</v>
      </c>
      <c r="DE8" s="635"/>
      <c r="DF8" s="635"/>
      <c r="DG8" s="635"/>
      <c r="DH8" s="635"/>
      <c r="DI8" s="635"/>
      <c r="DJ8" s="635"/>
      <c r="DK8" s="635"/>
      <c r="DL8" s="635"/>
      <c r="DM8" s="635"/>
      <c r="DN8" s="635"/>
      <c r="DO8" s="635"/>
      <c r="DP8" s="636"/>
      <c r="DQ8" s="640">
        <v>7087190</v>
      </c>
      <c r="DR8" s="635"/>
      <c r="DS8" s="635"/>
      <c r="DT8" s="635"/>
      <c r="DU8" s="635"/>
      <c r="DV8" s="635"/>
      <c r="DW8" s="635"/>
      <c r="DX8" s="635"/>
      <c r="DY8" s="635"/>
      <c r="DZ8" s="635"/>
      <c r="EA8" s="635"/>
      <c r="EB8" s="635"/>
      <c r="EC8" s="671"/>
    </row>
    <row r="9" spans="2:143" ht="11.25" customHeight="1" x14ac:dyDescent="0.15">
      <c r="B9" s="631" t="s">
        <v>229</v>
      </c>
      <c r="C9" s="632"/>
      <c r="D9" s="632"/>
      <c r="E9" s="632"/>
      <c r="F9" s="632"/>
      <c r="G9" s="632"/>
      <c r="H9" s="632"/>
      <c r="I9" s="632"/>
      <c r="J9" s="632"/>
      <c r="K9" s="632"/>
      <c r="L9" s="632"/>
      <c r="M9" s="632"/>
      <c r="N9" s="632"/>
      <c r="O9" s="632"/>
      <c r="P9" s="632"/>
      <c r="Q9" s="633"/>
      <c r="R9" s="634">
        <v>65022</v>
      </c>
      <c r="S9" s="635"/>
      <c r="T9" s="635"/>
      <c r="U9" s="635"/>
      <c r="V9" s="635"/>
      <c r="W9" s="635"/>
      <c r="X9" s="635"/>
      <c r="Y9" s="636"/>
      <c r="Z9" s="672">
        <v>0.2</v>
      </c>
      <c r="AA9" s="672"/>
      <c r="AB9" s="672"/>
      <c r="AC9" s="672"/>
      <c r="AD9" s="673">
        <v>65022</v>
      </c>
      <c r="AE9" s="673"/>
      <c r="AF9" s="673"/>
      <c r="AG9" s="673"/>
      <c r="AH9" s="673"/>
      <c r="AI9" s="673"/>
      <c r="AJ9" s="673"/>
      <c r="AK9" s="673"/>
      <c r="AL9" s="637">
        <v>0.3</v>
      </c>
      <c r="AM9" s="638"/>
      <c r="AN9" s="638"/>
      <c r="AO9" s="674"/>
      <c r="AP9" s="631" t="s">
        <v>230</v>
      </c>
      <c r="AQ9" s="632"/>
      <c r="AR9" s="632"/>
      <c r="AS9" s="632"/>
      <c r="AT9" s="632"/>
      <c r="AU9" s="632"/>
      <c r="AV9" s="632"/>
      <c r="AW9" s="632"/>
      <c r="AX9" s="632"/>
      <c r="AY9" s="632"/>
      <c r="AZ9" s="632"/>
      <c r="BA9" s="632"/>
      <c r="BB9" s="632"/>
      <c r="BC9" s="632"/>
      <c r="BD9" s="632"/>
      <c r="BE9" s="632"/>
      <c r="BF9" s="633"/>
      <c r="BG9" s="634">
        <v>1983573</v>
      </c>
      <c r="BH9" s="635"/>
      <c r="BI9" s="635"/>
      <c r="BJ9" s="635"/>
      <c r="BK9" s="635"/>
      <c r="BL9" s="635"/>
      <c r="BM9" s="635"/>
      <c r="BN9" s="636"/>
      <c r="BO9" s="672">
        <v>28.4</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3098875</v>
      </c>
      <c r="CS9" s="635"/>
      <c r="CT9" s="635"/>
      <c r="CU9" s="635"/>
      <c r="CV9" s="635"/>
      <c r="CW9" s="635"/>
      <c r="CX9" s="635"/>
      <c r="CY9" s="636"/>
      <c r="CZ9" s="672">
        <v>7.7</v>
      </c>
      <c r="DA9" s="672"/>
      <c r="DB9" s="672"/>
      <c r="DC9" s="672"/>
      <c r="DD9" s="640">
        <v>162133</v>
      </c>
      <c r="DE9" s="635"/>
      <c r="DF9" s="635"/>
      <c r="DG9" s="635"/>
      <c r="DH9" s="635"/>
      <c r="DI9" s="635"/>
      <c r="DJ9" s="635"/>
      <c r="DK9" s="635"/>
      <c r="DL9" s="635"/>
      <c r="DM9" s="635"/>
      <c r="DN9" s="635"/>
      <c r="DO9" s="635"/>
      <c r="DP9" s="636"/>
      <c r="DQ9" s="640">
        <v>2489046</v>
      </c>
      <c r="DR9" s="635"/>
      <c r="DS9" s="635"/>
      <c r="DT9" s="635"/>
      <c r="DU9" s="635"/>
      <c r="DV9" s="635"/>
      <c r="DW9" s="635"/>
      <c r="DX9" s="635"/>
      <c r="DY9" s="635"/>
      <c r="DZ9" s="635"/>
      <c r="EA9" s="635"/>
      <c r="EB9" s="635"/>
      <c r="EC9" s="671"/>
    </row>
    <row r="10" spans="2:143" ht="11.25" customHeight="1" x14ac:dyDescent="0.15">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186926</v>
      </c>
      <c r="BH10" s="635"/>
      <c r="BI10" s="635"/>
      <c r="BJ10" s="635"/>
      <c r="BK10" s="635"/>
      <c r="BL10" s="635"/>
      <c r="BM10" s="635"/>
      <c r="BN10" s="636"/>
      <c r="BO10" s="672">
        <v>2.7</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207276</v>
      </c>
      <c r="CS10" s="635"/>
      <c r="CT10" s="635"/>
      <c r="CU10" s="635"/>
      <c r="CV10" s="635"/>
      <c r="CW10" s="635"/>
      <c r="CX10" s="635"/>
      <c r="CY10" s="636"/>
      <c r="CZ10" s="672">
        <v>0.5</v>
      </c>
      <c r="DA10" s="672"/>
      <c r="DB10" s="672"/>
      <c r="DC10" s="672"/>
      <c r="DD10" s="640">
        <v>879</v>
      </c>
      <c r="DE10" s="635"/>
      <c r="DF10" s="635"/>
      <c r="DG10" s="635"/>
      <c r="DH10" s="635"/>
      <c r="DI10" s="635"/>
      <c r="DJ10" s="635"/>
      <c r="DK10" s="635"/>
      <c r="DL10" s="635"/>
      <c r="DM10" s="635"/>
      <c r="DN10" s="635"/>
      <c r="DO10" s="635"/>
      <c r="DP10" s="636"/>
      <c r="DQ10" s="640">
        <v>27279</v>
      </c>
      <c r="DR10" s="635"/>
      <c r="DS10" s="635"/>
      <c r="DT10" s="635"/>
      <c r="DU10" s="635"/>
      <c r="DV10" s="635"/>
      <c r="DW10" s="635"/>
      <c r="DX10" s="635"/>
      <c r="DY10" s="635"/>
      <c r="DZ10" s="635"/>
      <c r="EA10" s="635"/>
      <c r="EB10" s="635"/>
      <c r="EC10" s="671"/>
    </row>
    <row r="11" spans="2:143" ht="11.25" customHeight="1" x14ac:dyDescent="0.15">
      <c r="B11" s="631" t="s">
        <v>235</v>
      </c>
      <c r="C11" s="632"/>
      <c r="D11" s="632"/>
      <c r="E11" s="632"/>
      <c r="F11" s="632"/>
      <c r="G11" s="632"/>
      <c r="H11" s="632"/>
      <c r="I11" s="632"/>
      <c r="J11" s="632"/>
      <c r="K11" s="632"/>
      <c r="L11" s="632"/>
      <c r="M11" s="632"/>
      <c r="N11" s="632"/>
      <c r="O11" s="632"/>
      <c r="P11" s="632"/>
      <c r="Q11" s="633"/>
      <c r="R11" s="634">
        <v>1337290</v>
      </c>
      <c r="S11" s="635"/>
      <c r="T11" s="635"/>
      <c r="U11" s="635"/>
      <c r="V11" s="635"/>
      <c r="W11" s="635"/>
      <c r="X11" s="635"/>
      <c r="Y11" s="636"/>
      <c r="Z11" s="637">
        <v>3.2</v>
      </c>
      <c r="AA11" s="638"/>
      <c r="AB11" s="638"/>
      <c r="AC11" s="639"/>
      <c r="AD11" s="640">
        <v>1337290</v>
      </c>
      <c r="AE11" s="635"/>
      <c r="AF11" s="635"/>
      <c r="AG11" s="635"/>
      <c r="AH11" s="635"/>
      <c r="AI11" s="635"/>
      <c r="AJ11" s="635"/>
      <c r="AK11" s="636"/>
      <c r="AL11" s="637">
        <v>5.9</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288734</v>
      </c>
      <c r="BH11" s="635"/>
      <c r="BI11" s="635"/>
      <c r="BJ11" s="635"/>
      <c r="BK11" s="635"/>
      <c r="BL11" s="635"/>
      <c r="BM11" s="635"/>
      <c r="BN11" s="636"/>
      <c r="BO11" s="672">
        <v>4.0999999999999996</v>
      </c>
      <c r="BP11" s="672"/>
      <c r="BQ11" s="672"/>
      <c r="BR11" s="672"/>
      <c r="BS11" s="673" t="s">
        <v>122</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2363719</v>
      </c>
      <c r="CS11" s="635"/>
      <c r="CT11" s="635"/>
      <c r="CU11" s="635"/>
      <c r="CV11" s="635"/>
      <c r="CW11" s="635"/>
      <c r="CX11" s="635"/>
      <c r="CY11" s="636"/>
      <c r="CZ11" s="672">
        <v>5.9</v>
      </c>
      <c r="DA11" s="672"/>
      <c r="DB11" s="672"/>
      <c r="DC11" s="672"/>
      <c r="DD11" s="640">
        <v>679924</v>
      </c>
      <c r="DE11" s="635"/>
      <c r="DF11" s="635"/>
      <c r="DG11" s="635"/>
      <c r="DH11" s="635"/>
      <c r="DI11" s="635"/>
      <c r="DJ11" s="635"/>
      <c r="DK11" s="635"/>
      <c r="DL11" s="635"/>
      <c r="DM11" s="635"/>
      <c r="DN11" s="635"/>
      <c r="DO11" s="635"/>
      <c r="DP11" s="636"/>
      <c r="DQ11" s="640">
        <v>901575</v>
      </c>
      <c r="DR11" s="635"/>
      <c r="DS11" s="635"/>
      <c r="DT11" s="635"/>
      <c r="DU11" s="635"/>
      <c r="DV11" s="635"/>
      <c r="DW11" s="635"/>
      <c r="DX11" s="635"/>
      <c r="DY11" s="635"/>
      <c r="DZ11" s="635"/>
      <c r="EA11" s="635"/>
      <c r="EB11" s="635"/>
      <c r="EC11" s="671"/>
    </row>
    <row r="12" spans="2:143" ht="11.25" customHeight="1" x14ac:dyDescent="0.15">
      <c r="B12" s="631" t="s">
        <v>238</v>
      </c>
      <c r="C12" s="632"/>
      <c r="D12" s="632"/>
      <c r="E12" s="632"/>
      <c r="F12" s="632"/>
      <c r="G12" s="632"/>
      <c r="H12" s="632"/>
      <c r="I12" s="632"/>
      <c r="J12" s="632"/>
      <c r="K12" s="632"/>
      <c r="L12" s="632"/>
      <c r="M12" s="632"/>
      <c r="N12" s="632"/>
      <c r="O12" s="632"/>
      <c r="P12" s="632"/>
      <c r="Q12" s="633"/>
      <c r="R12" s="634">
        <v>28</v>
      </c>
      <c r="S12" s="635"/>
      <c r="T12" s="635"/>
      <c r="U12" s="635"/>
      <c r="V12" s="635"/>
      <c r="W12" s="635"/>
      <c r="X12" s="635"/>
      <c r="Y12" s="636"/>
      <c r="Z12" s="672">
        <v>0</v>
      </c>
      <c r="AA12" s="672"/>
      <c r="AB12" s="672"/>
      <c r="AC12" s="672"/>
      <c r="AD12" s="673">
        <v>28</v>
      </c>
      <c r="AE12" s="673"/>
      <c r="AF12" s="673"/>
      <c r="AG12" s="673"/>
      <c r="AH12" s="673"/>
      <c r="AI12" s="673"/>
      <c r="AJ12" s="673"/>
      <c r="AK12" s="673"/>
      <c r="AL12" s="637">
        <v>0</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3534225</v>
      </c>
      <c r="BH12" s="635"/>
      <c r="BI12" s="635"/>
      <c r="BJ12" s="635"/>
      <c r="BK12" s="635"/>
      <c r="BL12" s="635"/>
      <c r="BM12" s="635"/>
      <c r="BN12" s="636"/>
      <c r="BO12" s="672">
        <v>50.7</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866451</v>
      </c>
      <c r="CS12" s="635"/>
      <c r="CT12" s="635"/>
      <c r="CU12" s="635"/>
      <c r="CV12" s="635"/>
      <c r="CW12" s="635"/>
      <c r="CX12" s="635"/>
      <c r="CY12" s="636"/>
      <c r="CZ12" s="672">
        <v>2.2000000000000002</v>
      </c>
      <c r="DA12" s="672"/>
      <c r="DB12" s="672"/>
      <c r="DC12" s="672"/>
      <c r="DD12" s="640">
        <v>8704</v>
      </c>
      <c r="DE12" s="635"/>
      <c r="DF12" s="635"/>
      <c r="DG12" s="635"/>
      <c r="DH12" s="635"/>
      <c r="DI12" s="635"/>
      <c r="DJ12" s="635"/>
      <c r="DK12" s="635"/>
      <c r="DL12" s="635"/>
      <c r="DM12" s="635"/>
      <c r="DN12" s="635"/>
      <c r="DO12" s="635"/>
      <c r="DP12" s="636"/>
      <c r="DQ12" s="640">
        <v>309680</v>
      </c>
      <c r="DR12" s="635"/>
      <c r="DS12" s="635"/>
      <c r="DT12" s="635"/>
      <c r="DU12" s="635"/>
      <c r="DV12" s="635"/>
      <c r="DW12" s="635"/>
      <c r="DX12" s="635"/>
      <c r="DY12" s="635"/>
      <c r="DZ12" s="635"/>
      <c r="EA12" s="635"/>
      <c r="EB12" s="635"/>
      <c r="EC12" s="671"/>
    </row>
    <row r="13" spans="2:143" ht="11.25" customHeight="1" x14ac:dyDescent="0.15">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3505809</v>
      </c>
      <c r="BH13" s="635"/>
      <c r="BI13" s="635"/>
      <c r="BJ13" s="635"/>
      <c r="BK13" s="635"/>
      <c r="BL13" s="635"/>
      <c r="BM13" s="635"/>
      <c r="BN13" s="636"/>
      <c r="BO13" s="672">
        <v>50.3</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4807942</v>
      </c>
      <c r="CS13" s="635"/>
      <c r="CT13" s="635"/>
      <c r="CU13" s="635"/>
      <c r="CV13" s="635"/>
      <c r="CW13" s="635"/>
      <c r="CX13" s="635"/>
      <c r="CY13" s="636"/>
      <c r="CZ13" s="672">
        <v>12</v>
      </c>
      <c r="DA13" s="672"/>
      <c r="DB13" s="672"/>
      <c r="DC13" s="672"/>
      <c r="DD13" s="640">
        <v>2286993</v>
      </c>
      <c r="DE13" s="635"/>
      <c r="DF13" s="635"/>
      <c r="DG13" s="635"/>
      <c r="DH13" s="635"/>
      <c r="DI13" s="635"/>
      <c r="DJ13" s="635"/>
      <c r="DK13" s="635"/>
      <c r="DL13" s="635"/>
      <c r="DM13" s="635"/>
      <c r="DN13" s="635"/>
      <c r="DO13" s="635"/>
      <c r="DP13" s="636"/>
      <c r="DQ13" s="640">
        <v>2347960</v>
      </c>
      <c r="DR13" s="635"/>
      <c r="DS13" s="635"/>
      <c r="DT13" s="635"/>
      <c r="DU13" s="635"/>
      <c r="DV13" s="635"/>
      <c r="DW13" s="635"/>
      <c r="DX13" s="635"/>
      <c r="DY13" s="635"/>
      <c r="DZ13" s="635"/>
      <c r="EA13" s="635"/>
      <c r="EB13" s="635"/>
      <c r="EC13" s="671"/>
    </row>
    <row r="14" spans="2:143" ht="11.25" customHeight="1" x14ac:dyDescent="0.15">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237610</v>
      </c>
      <c r="BH14" s="635"/>
      <c r="BI14" s="635"/>
      <c r="BJ14" s="635"/>
      <c r="BK14" s="635"/>
      <c r="BL14" s="635"/>
      <c r="BM14" s="635"/>
      <c r="BN14" s="636"/>
      <c r="BO14" s="672">
        <v>3.4</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2185395</v>
      </c>
      <c r="CS14" s="635"/>
      <c r="CT14" s="635"/>
      <c r="CU14" s="635"/>
      <c r="CV14" s="635"/>
      <c r="CW14" s="635"/>
      <c r="CX14" s="635"/>
      <c r="CY14" s="636"/>
      <c r="CZ14" s="672">
        <v>5.5</v>
      </c>
      <c r="DA14" s="672"/>
      <c r="DB14" s="672"/>
      <c r="DC14" s="672"/>
      <c r="DD14" s="640">
        <v>394630</v>
      </c>
      <c r="DE14" s="635"/>
      <c r="DF14" s="635"/>
      <c r="DG14" s="635"/>
      <c r="DH14" s="635"/>
      <c r="DI14" s="635"/>
      <c r="DJ14" s="635"/>
      <c r="DK14" s="635"/>
      <c r="DL14" s="635"/>
      <c r="DM14" s="635"/>
      <c r="DN14" s="635"/>
      <c r="DO14" s="635"/>
      <c r="DP14" s="636"/>
      <c r="DQ14" s="640">
        <v>1582179</v>
      </c>
      <c r="DR14" s="635"/>
      <c r="DS14" s="635"/>
      <c r="DT14" s="635"/>
      <c r="DU14" s="635"/>
      <c r="DV14" s="635"/>
      <c r="DW14" s="635"/>
      <c r="DX14" s="635"/>
      <c r="DY14" s="635"/>
      <c r="DZ14" s="635"/>
      <c r="EA14" s="635"/>
      <c r="EB14" s="635"/>
      <c r="EC14" s="671"/>
    </row>
    <row r="15" spans="2:143" ht="11.25" customHeight="1" x14ac:dyDescent="0.15">
      <c r="B15" s="631" t="s">
        <v>247</v>
      </c>
      <c r="C15" s="632"/>
      <c r="D15" s="632"/>
      <c r="E15" s="632"/>
      <c r="F15" s="632"/>
      <c r="G15" s="632"/>
      <c r="H15" s="632"/>
      <c r="I15" s="632"/>
      <c r="J15" s="632"/>
      <c r="K15" s="632"/>
      <c r="L15" s="632"/>
      <c r="M15" s="632"/>
      <c r="N15" s="632"/>
      <c r="O15" s="632"/>
      <c r="P15" s="632"/>
      <c r="Q15" s="633"/>
      <c r="R15" s="634">
        <v>80113</v>
      </c>
      <c r="S15" s="635"/>
      <c r="T15" s="635"/>
      <c r="U15" s="635"/>
      <c r="V15" s="635"/>
      <c r="W15" s="635"/>
      <c r="X15" s="635"/>
      <c r="Y15" s="636"/>
      <c r="Z15" s="672">
        <v>0.2</v>
      </c>
      <c r="AA15" s="672"/>
      <c r="AB15" s="672"/>
      <c r="AC15" s="672"/>
      <c r="AD15" s="673">
        <v>80113</v>
      </c>
      <c r="AE15" s="673"/>
      <c r="AF15" s="673"/>
      <c r="AG15" s="673"/>
      <c r="AH15" s="673"/>
      <c r="AI15" s="673"/>
      <c r="AJ15" s="673"/>
      <c r="AK15" s="673"/>
      <c r="AL15" s="637">
        <v>0.4</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374542</v>
      </c>
      <c r="BH15" s="635"/>
      <c r="BI15" s="635"/>
      <c r="BJ15" s="635"/>
      <c r="BK15" s="635"/>
      <c r="BL15" s="635"/>
      <c r="BM15" s="635"/>
      <c r="BN15" s="636"/>
      <c r="BO15" s="672">
        <v>5.4</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3594973</v>
      </c>
      <c r="CS15" s="635"/>
      <c r="CT15" s="635"/>
      <c r="CU15" s="635"/>
      <c r="CV15" s="635"/>
      <c r="CW15" s="635"/>
      <c r="CX15" s="635"/>
      <c r="CY15" s="636"/>
      <c r="CZ15" s="672">
        <v>9</v>
      </c>
      <c r="DA15" s="672"/>
      <c r="DB15" s="672"/>
      <c r="DC15" s="672"/>
      <c r="DD15" s="640">
        <v>1078665</v>
      </c>
      <c r="DE15" s="635"/>
      <c r="DF15" s="635"/>
      <c r="DG15" s="635"/>
      <c r="DH15" s="635"/>
      <c r="DI15" s="635"/>
      <c r="DJ15" s="635"/>
      <c r="DK15" s="635"/>
      <c r="DL15" s="635"/>
      <c r="DM15" s="635"/>
      <c r="DN15" s="635"/>
      <c r="DO15" s="635"/>
      <c r="DP15" s="636"/>
      <c r="DQ15" s="640">
        <v>2416723</v>
      </c>
      <c r="DR15" s="635"/>
      <c r="DS15" s="635"/>
      <c r="DT15" s="635"/>
      <c r="DU15" s="635"/>
      <c r="DV15" s="635"/>
      <c r="DW15" s="635"/>
      <c r="DX15" s="635"/>
      <c r="DY15" s="635"/>
      <c r="DZ15" s="635"/>
      <c r="EA15" s="635"/>
      <c r="EB15" s="635"/>
      <c r="EC15" s="671"/>
    </row>
    <row r="16" spans="2:143" ht="11.25" customHeight="1" x14ac:dyDescent="0.15">
      <c r="B16" s="631" t="s">
        <v>250</v>
      </c>
      <c r="C16" s="632"/>
      <c r="D16" s="632"/>
      <c r="E16" s="632"/>
      <c r="F16" s="632"/>
      <c r="G16" s="632"/>
      <c r="H16" s="632"/>
      <c r="I16" s="632"/>
      <c r="J16" s="632"/>
      <c r="K16" s="632"/>
      <c r="L16" s="632"/>
      <c r="M16" s="632"/>
      <c r="N16" s="632"/>
      <c r="O16" s="632"/>
      <c r="P16" s="632"/>
      <c r="Q16" s="633"/>
      <c r="R16" s="634">
        <v>154889</v>
      </c>
      <c r="S16" s="635"/>
      <c r="T16" s="635"/>
      <c r="U16" s="635"/>
      <c r="V16" s="635"/>
      <c r="W16" s="635"/>
      <c r="X16" s="635"/>
      <c r="Y16" s="636"/>
      <c r="Z16" s="672">
        <v>0.4</v>
      </c>
      <c r="AA16" s="672"/>
      <c r="AB16" s="672"/>
      <c r="AC16" s="672"/>
      <c r="AD16" s="673">
        <v>154889</v>
      </c>
      <c r="AE16" s="673"/>
      <c r="AF16" s="673"/>
      <c r="AG16" s="673"/>
      <c r="AH16" s="673"/>
      <c r="AI16" s="673"/>
      <c r="AJ16" s="673"/>
      <c r="AK16" s="673"/>
      <c r="AL16" s="637">
        <v>0.7</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245033</v>
      </c>
      <c r="CS16" s="635"/>
      <c r="CT16" s="635"/>
      <c r="CU16" s="635"/>
      <c r="CV16" s="635"/>
      <c r="CW16" s="635"/>
      <c r="CX16" s="635"/>
      <c r="CY16" s="636"/>
      <c r="CZ16" s="672">
        <v>0.6</v>
      </c>
      <c r="DA16" s="672"/>
      <c r="DB16" s="672"/>
      <c r="DC16" s="672"/>
      <c r="DD16" s="640" t="s">
        <v>122</v>
      </c>
      <c r="DE16" s="635"/>
      <c r="DF16" s="635"/>
      <c r="DG16" s="635"/>
      <c r="DH16" s="635"/>
      <c r="DI16" s="635"/>
      <c r="DJ16" s="635"/>
      <c r="DK16" s="635"/>
      <c r="DL16" s="635"/>
      <c r="DM16" s="635"/>
      <c r="DN16" s="635"/>
      <c r="DO16" s="635"/>
      <c r="DP16" s="636"/>
      <c r="DQ16" s="640">
        <v>41965</v>
      </c>
      <c r="DR16" s="635"/>
      <c r="DS16" s="635"/>
      <c r="DT16" s="635"/>
      <c r="DU16" s="635"/>
      <c r="DV16" s="635"/>
      <c r="DW16" s="635"/>
      <c r="DX16" s="635"/>
      <c r="DY16" s="635"/>
      <c r="DZ16" s="635"/>
      <c r="EA16" s="635"/>
      <c r="EB16" s="635"/>
      <c r="EC16" s="671"/>
    </row>
    <row r="17" spans="2:133" ht="11.25" customHeight="1" x14ac:dyDescent="0.15">
      <c r="B17" s="631" t="s">
        <v>253</v>
      </c>
      <c r="C17" s="632"/>
      <c r="D17" s="632"/>
      <c r="E17" s="632"/>
      <c r="F17" s="632"/>
      <c r="G17" s="632"/>
      <c r="H17" s="632"/>
      <c r="I17" s="632"/>
      <c r="J17" s="632"/>
      <c r="K17" s="632"/>
      <c r="L17" s="632"/>
      <c r="M17" s="632"/>
      <c r="N17" s="632"/>
      <c r="O17" s="632"/>
      <c r="P17" s="632"/>
      <c r="Q17" s="633"/>
      <c r="R17" s="634">
        <v>256284</v>
      </c>
      <c r="S17" s="635"/>
      <c r="T17" s="635"/>
      <c r="U17" s="635"/>
      <c r="V17" s="635"/>
      <c r="W17" s="635"/>
      <c r="X17" s="635"/>
      <c r="Y17" s="636"/>
      <c r="Z17" s="672">
        <v>0.6</v>
      </c>
      <c r="AA17" s="672"/>
      <c r="AB17" s="672"/>
      <c r="AC17" s="672"/>
      <c r="AD17" s="673">
        <v>256284</v>
      </c>
      <c r="AE17" s="673"/>
      <c r="AF17" s="673"/>
      <c r="AG17" s="673"/>
      <c r="AH17" s="673"/>
      <c r="AI17" s="673"/>
      <c r="AJ17" s="673"/>
      <c r="AK17" s="673"/>
      <c r="AL17" s="637">
        <v>1.1000000000000001</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5453244</v>
      </c>
      <c r="CS17" s="635"/>
      <c r="CT17" s="635"/>
      <c r="CU17" s="635"/>
      <c r="CV17" s="635"/>
      <c r="CW17" s="635"/>
      <c r="CX17" s="635"/>
      <c r="CY17" s="636"/>
      <c r="CZ17" s="672">
        <v>13.6</v>
      </c>
      <c r="DA17" s="672"/>
      <c r="DB17" s="672"/>
      <c r="DC17" s="672"/>
      <c r="DD17" s="640" t="s">
        <v>122</v>
      </c>
      <c r="DE17" s="635"/>
      <c r="DF17" s="635"/>
      <c r="DG17" s="635"/>
      <c r="DH17" s="635"/>
      <c r="DI17" s="635"/>
      <c r="DJ17" s="635"/>
      <c r="DK17" s="635"/>
      <c r="DL17" s="635"/>
      <c r="DM17" s="635"/>
      <c r="DN17" s="635"/>
      <c r="DO17" s="635"/>
      <c r="DP17" s="636"/>
      <c r="DQ17" s="640">
        <v>5379237</v>
      </c>
      <c r="DR17" s="635"/>
      <c r="DS17" s="635"/>
      <c r="DT17" s="635"/>
      <c r="DU17" s="635"/>
      <c r="DV17" s="635"/>
      <c r="DW17" s="635"/>
      <c r="DX17" s="635"/>
      <c r="DY17" s="635"/>
      <c r="DZ17" s="635"/>
      <c r="EA17" s="635"/>
      <c r="EB17" s="635"/>
      <c r="EC17" s="671"/>
    </row>
    <row r="18" spans="2:133" ht="11.25" customHeight="1" x14ac:dyDescent="0.15">
      <c r="B18" s="631" t="s">
        <v>256</v>
      </c>
      <c r="C18" s="632"/>
      <c r="D18" s="632"/>
      <c r="E18" s="632"/>
      <c r="F18" s="632"/>
      <c r="G18" s="632"/>
      <c r="H18" s="632"/>
      <c r="I18" s="632"/>
      <c r="J18" s="632"/>
      <c r="K18" s="632"/>
      <c r="L18" s="632"/>
      <c r="M18" s="632"/>
      <c r="N18" s="632"/>
      <c r="O18" s="632"/>
      <c r="P18" s="632"/>
      <c r="Q18" s="633"/>
      <c r="R18" s="634">
        <v>41018</v>
      </c>
      <c r="S18" s="635"/>
      <c r="T18" s="635"/>
      <c r="U18" s="635"/>
      <c r="V18" s="635"/>
      <c r="W18" s="635"/>
      <c r="X18" s="635"/>
      <c r="Y18" s="636"/>
      <c r="Z18" s="672">
        <v>0.1</v>
      </c>
      <c r="AA18" s="672"/>
      <c r="AB18" s="672"/>
      <c r="AC18" s="672"/>
      <c r="AD18" s="673">
        <v>41018</v>
      </c>
      <c r="AE18" s="673"/>
      <c r="AF18" s="673"/>
      <c r="AG18" s="673"/>
      <c r="AH18" s="673"/>
      <c r="AI18" s="673"/>
      <c r="AJ18" s="673"/>
      <c r="AK18" s="673"/>
      <c r="AL18" s="637">
        <v>0.2</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15">
      <c r="B19" s="631" t="s">
        <v>259</v>
      </c>
      <c r="C19" s="632"/>
      <c r="D19" s="632"/>
      <c r="E19" s="632"/>
      <c r="F19" s="632"/>
      <c r="G19" s="632"/>
      <c r="H19" s="632"/>
      <c r="I19" s="632"/>
      <c r="J19" s="632"/>
      <c r="K19" s="632"/>
      <c r="L19" s="632"/>
      <c r="M19" s="632"/>
      <c r="N19" s="632"/>
      <c r="O19" s="632"/>
      <c r="P19" s="632"/>
      <c r="Q19" s="633"/>
      <c r="R19" s="634">
        <v>208067</v>
      </c>
      <c r="S19" s="635"/>
      <c r="T19" s="635"/>
      <c r="U19" s="635"/>
      <c r="V19" s="635"/>
      <c r="W19" s="635"/>
      <c r="X19" s="635"/>
      <c r="Y19" s="636"/>
      <c r="Z19" s="672">
        <v>0.5</v>
      </c>
      <c r="AA19" s="672"/>
      <c r="AB19" s="672"/>
      <c r="AC19" s="672"/>
      <c r="AD19" s="673">
        <v>208067</v>
      </c>
      <c r="AE19" s="673"/>
      <c r="AF19" s="673"/>
      <c r="AG19" s="673"/>
      <c r="AH19" s="673"/>
      <c r="AI19" s="673"/>
      <c r="AJ19" s="673"/>
      <c r="AK19" s="673"/>
      <c r="AL19" s="637">
        <v>0.9</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292232</v>
      </c>
      <c r="BH19" s="635"/>
      <c r="BI19" s="635"/>
      <c r="BJ19" s="635"/>
      <c r="BK19" s="635"/>
      <c r="BL19" s="635"/>
      <c r="BM19" s="635"/>
      <c r="BN19" s="636"/>
      <c r="BO19" s="672">
        <v>4.2</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15">
      <c r="B20" s="701" t="s">
        <v>262</v>
      </c>
      <c r="C20" s="702"/>
      <c r="D20" s="702"/>
      <c r="E20" s="702"/>
      <c r="F20" s="702"/>
      <c r="G20" s="702"/>
      <c r="H20" s="702"/>
      <c r="I20" s="702"/>
      <c r="J20" s="702"/>
      <c r="K20" s="702"/>
      <c r="L20" s="702"/>
      <c r="M20" s="702"/>
      <c r="N20" s="702"/>
      <c r="O20" s="702"/>
      <c r="P20" s="702"/>
      <c r="Q20" s="703"/>
      <c r="R20" s="634">
        <v>7199</v>
      </c>
      <c r="S20" s="635"/>
      <c r="T20" s="635"/>
      <c r="U20" s="635"/>
      <c r="V20" s="635"/>
      <c r="W20" s="635"/>
      <c r="X20" s="635"/>
      <c r="Y20" s="636"/>
      <c r="Z20" s="672">
        <v>0</v>
      </c>
      <c r="AA20" s="672"/>
      <c r="AB20" s="672"/>
      <c r="AC20" s="672"/>
      <c r="AD20" s="673">
        <v>7199</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292232</v>
      </c>
      <c r="BH20" s="635"/>
      <c r="BI20" s="635"/>
      <c r="BJ20" s="635"/>
      <c r="BK20" s="635"/>
      <c r="BL20" s="635"/>
      <c r="BM20" s="635"/>
      <c r="BN20" s="636"/>
      <c r="BO20" s="672">
        <v>4.2</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40060196</v>
      </c>
      <c r="CS20" s="635"/>
      <c r="CT20" s="635"/>
      <c r="CU20" s="635"/>
      <c r="CV20" s="635"/>
      <c r="CW20" s="635"/>
      <c r="CX20" s="635"/>
      <c r="CY20" s="636"/>
      <c r="CZ20" s="672">
        <v>100</v>
      </c>
      <c r="DA20" s="672"/>
      <c r="DB20" s="672"/>
      <c r="DC20" s="672"/>
      <c r="DD20" s="640">
        <v>5839547</v>
      </c>
      <c r="DE20" s="635"/>
      <c r="DF20" s="635"/>
      <c r="DG20" s="635"/>
      <c r="DH20" s="635"/>
      <c r="DI20" s="635"/>
      <c r="DJ20" s="635"/>
      <c r="DK20" s="635"/>
      <c r="DL20" s="635"/>
      <c r="DM20" s="635"/>
      <c r="DN20" s="635"/>
      <c r="DO20" s="635"/>
      <c r="DP20" s="636"/>
      <c r="DQ20" s="640">
        <v>26758748</v>
      </c>
      <c r="DR20" s="635"/>
      <c r="DS20" s="635"/>
      <c r="DT20" s="635"/>
      <c r="DU20" s="635"/>
      <c r="DV20" s="635"/>
      <c r="DW20" s="635"/>
      <c r="DX20" s="635"/>
      <c r="DY20" s="635"/>
      <c r="DZ20" s="635"/>
      <c r="EA20" s="635"/>
      <c r="EB20" s="635"/>
      <c r="EC20" s="671"/>
    </row>
    <row r="21" spans="2:133" ht="11.25" customHeight="1" x14ac:dyDescent="0.15">
      <c r="B21" s="631" t="s">
        <v>265</v>
      </c>
      <c r="C21" s="632"/>
      <c r="D21" s="632"/>
      <c r="E21" s="632"/>
      <c r="F21" s="632"/>
      <c r="G21" s="632"/>
      <c r="H21" s="632"/>
      <c r="I21" s="632"/>
      <c r="J21" s="632"/>
      <c r="K21" s="632"/>
      <c r="L21" s="632"/>
      <c r="M21" s="632"/>
      <c r="N21" s="632"/>
      <c r="O21" s="632"/>
      <c r="P21" s="632"/>
      <c r="Q21" s="633"/>
      <c r="R21" s="634">
        <v>15977217</v>
      </c>
      <c r="S21" s="635"/>
      <c r="T21" s="635"/>
      <c r="U21" s="635"/>
      <c r="V21" s="635"/>
      <c r="W21" s="635"/>
      <c r="X21" s="635"/>
      <c r="Y21" s="636"/>
      <c r="Z21" s="672">
        <v>38.799999999999997</v>
      </c>
      <c r="AA21" s="672"/>
      <c r="AB21" s="672"/>
      <c r="AC21" s="672"/>
      <c r="AD21" s="673">
        <v>13620512</v>
      </c>
      <c r="AE21" s="673"/>
      <c r="AF21" s="673"/>
      <c r="AG21" s="673"/>
      <c r="AH21" s="673"/>
      <c r="AI21" s="673"/>
      <c r="AJ21" s="673"/>
      <c r="AK21" s="673"/>
      <c r="AL21" s="637">
        <v>59.8</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v>2504</v>
      </c>
      <c r="BH21" s="635"/>
      <c r="BI21" s="635"/>
      <c r="BJ21" s="635"/>
      <c r="BK21" s="635"/>
      <c r="BL21" s="635"/>
      <c r="BM21" s="635"/>
      <c r="BN21" s="636"/>
      <c r="BO21" s="672">
        <v>0</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267</v>
      </c>
      <c r="C22" s="632"/>
      <c r="D22" s="632"/>
      <c r="E22" s="632"/>
      <c r="F22" s="632"/>
      <c r="G22" s="632"/>
      <c r="H22" s="632"/>
      <c r="I22" s="632"/>
      <c r="J22" s="632"/>
      <c r="K22" s="632"/>
      <c r="L22" s="632"/>
      <c r="M22" s="632"/>
      <c r="N22" s="632"/>
      <c r="O22" s="632"/>
      <c r="P22" s="632"/>
      <c r="Q22" s="633"/>
      <c r="R22" s="634">
        <v>13620512</v>
      </c>
      <c r="S22" s="635"/>
      <c r="T22" s="635"/>
      <c r="U22" s="635"/>
      <c r="V22" s="635"/>
      <c r="W22" s="635"/>
      <c r="X22" s="635"/>
      <c r="Y22" s="636"/>
      <c r="Z22" s="672">
        <v>33.1</v>
      </c>
      <c r="AA22" s="672"/>
      <c r="AB22" s="672"/>
      <c r="AC22" s="672"/>
      <c r="AD22" s="673">
        <v>13620512</v>
      </c>
      <c r="AE22" s="673"/>
      <c r="AF22" s="673"/>
      <c r="AG22" s="673"/>
      <c r="AH22" s="673"/>
      <c r="AI22" s="673"/>
      <c r="AJ22" s="673"/>
      <c r="AK22" s="673"/>
      <c r="AL22" s="637">
        <v>59.8</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270</v>
      </c>
      <c r="C23" s="632"/>
      <c r="D23" s="632"/>
      <c r="E23" s="632"/>
      <c r="F23" s="632"/>
      <c r="G23" s="632"/>
      <c r="H23" s="632"/>
      <c r="I23" s="632"/>
      <c r="J23" s="632"/>
      <c r="K23" s="632"/>
      <c r="L23" s="632"/>
      <c r="M23" s="632"/>
      <c r="N23" s="632"/>
      <c r="O23" s="632"/>
      <c r="P23" s="632"/>
      <c r="Q23" s="633"/>
      <c r="R23" s="634">
        <v>2356705</v>
      </c>
      <c r="S23" s="635"/>
      <c r="T23" s="635"/>
      <c r="U23" s="635"/>
      <c r="V23" s="635"/>
      <c r="W23" s="635"/>
      <c r="X23" s="635"/>
      <c r="Y23" s="636"/>
      <c r="Z23" s="672">
        <v>5.7</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v>289728</v>
      </c>
      <c r="BH23" s="635"/>
      <c r="BI23" s="635"/>
      <c r="BJ23" s="635"/>
      <c r="BK23" s="635"/>
      <c r="BL23" s="635"/>
      <c r="BM23" s="635"/>
      <c r="BN23" s="636"/>
      <c r="BO23" s="672">
        <v>4.2</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15">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16687708</v>
      </c>
      <c r="CS24" s="690"/>
      <c r="CT24" s="690"/>
      <c r="CU24" s="690"/>
      <c r="CV24" s="690"/>
      <c r="CW24" s="690"/>
      <c r="CX24" s="690"/>
      <c r="CY24" s="715"/>
      <c r="CZ24" s="716">
        <v>41.7</v>
      </c>
      <c r="DA24" s="698"/>
      <c r="DB24" s="698"/>
      <c r="DC24" s="718"/>
      <c r="DD24" s="714">
        <v>13111486</v>
      </c>
      <c r="DE24" s="690"/>
      <c r="DF24" s="690"/>
      <c r="DG24" s="690"/>
      <c r="DH24" s="690"/>
      <c r="DI24" s="690"/>
      <c r="DJ24" s="690"/>
      <c r="DK24" s="715"/>
      <c r="DL24" s="714">
        <v>11748104</v>
      </c>
      <c r="DM24" s="690"/>
      <c r="DN24" s="690"/>
      <c r="DO24" s="690"/>
      <c r="DP24" s="690"/>
      <c r="DQ24" s="690"/>
      <c r="DR24" s="690"/>
      <c r="DS24" s="690"/>
      <c r="DT24" s="690"/>
      <c r="DU24" s="690"/>
      <c r="DV24" s="715"/>
      <c r="DW24" s="716">
        <v>51.4</v>
      </c>
      <c r="DX24" s="698"/>
      <c r="DY24" s="698"/>
      <c r="DZ24" s="698"/>
      <c r="EA24" s="698"/>
      <c r="EB24" s="698"/>
      <c r="EC24" s="717"/>
    </row>
    <row r="25" spans="2:133" ht="11.25" customHeight="1" x14ac:dyDescent="0.15">
      <c r="B25" s="631" t="s">
        <v>280</v>
      </c>
      <c r="C25" s="632"/>
      <c r="D25" s="632"/>
      <c r="E25" s="632"/>
      <c r="F25" s="632"/>
      <c r="G25" s="632"/>
      <c r="H25" s="632"/>
      <c r="I25" s="632"/>
      <c r="J25" s="632"/>
      <c r="K25" s="632"/>
      <c r="L25" s="632"/>
      <c r="M25" s="632"/>
      <c r="N25" s="632"/>
      <c r="O25" s="632"/>
      <c r="P25" s="632"/>
      <c r="Q25" s="633"/>
      <c r="R25" s="634">
        <v>25423966</v>
      </c>
      <c r="S25" s="635"/>
      <c r="T25" s="635"/>
      <c r="U25" s="635"/>
      <c r="V25" s="635"/>
      <c r="W25" s="635"/>
      <c r="X25" s="635"/>
      <c r="Y25" s="636"/>
      <c r="Z25" s="672">
        <v>61.7</v>
      </c>
      <c r="AA25" s="672"/>
      <c r="AB25" s="672"/>
      <c r="AC25" s="672"/>
      <c r="AD25" s="673">
        <v>22777533</v>
      </c>
      <c r="AE25" s="673"/>
      <c r="AF25" s="673"/>
      <c r="AG25" s="673"/>
      <c r="AH25" s="673"/>
      <c r="AI25" s="673"/>
      <c r="AJ25" s="673"/>
      <c r="AK25" s="673"/>
      <c r="AL25" s="637">
        <v>100</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5600946</v>
      </c>
      <c r="CS25" s="647"/>
      <c r="CT25" s="647"/>
      <c r="CU25" s="647"/>
      <c r="CV25" s="647"/>
      <c r="CW25" s="647"/>
      <c r="CX25" s="647"/>
      <c r="CY25" s="648"/>
      <c r="CZ25" s="637">
        <v>14</v>
      </c>
      <c r="DA25" s="649"/>
      <c r="DB25" s="649"/>
      <c r="DC25" s="650"/>
      <c r="DD25" s="640">
        <v>5046953</v>
      </c>
      <c r="DE25" s="647"/>
      <c r="DF25" s="647"/>
      <c r="DG25" s="647"/>
      <c r="DH25" s="647"/>
      <c r="DI25" s="647"/>
      <c r="DJ25" s="647"/>
      <c r="DK25" s="648"/>
      <c r="DL25" s="640">
        <v>4850995</v>
      </c>
      <c r="DM25" s="647"/>
      <c r="DN25" s="647"/>
      <c r="DO25" s="647"/>
      <c r="DP25" s="647"/>
      <c r="DQ25" s="647"/>
      <c r="DR25" s="647"/>
      <c r="DS25" s="647"/>
      <c r="DT25" s="647"/>
      <c r="DU25" s="647"/>
      <c r="DV25" s="648"/>
      <c r="DW25" s="637">
        <v>21.2</v>
      </c>
      <c r="DX25" s="649"/>
      <c r="DY25" s="649"/>
      <c r="DZ25" s="649"/>
      <c r="EA25" s="649"/>
      <c r="EB25" s="649"/>
      <c r="EC25" s="661"/>
    </row>
    <row r="26" spans="2:133" ht="11.25" customHeight="1" x14ac:dyDescent="0.15">
      <c r="B26" s="631" t="s">
        <v>283</v>
      </c>
      <c r="C26" s="632"/>
      <c r="D26" s="632"/>
      <c r="E26" s="632"/>
      <c r="F26" s="632"/>
      <c r="G26" s="632"/>
      <c r="H26" s="632"/>
      <c r="I26" s="632"/>
      <c r="J26" s="632"/>
      <c r="K26" s="632"/>
      <c r="L26" s="632"/>
      <c r="M26" s="632"/>
      <c r="N26" s="632"/>
      <c r="O26" s="632"/>
      <c r="P26" s="632"/>
      <c r="Q26" s="633"/>
      <c r="R26" s="634">
        <v>6982</v>
      </c>
      <c r="S26" s="635"/>
      <c r="T26" s="635"/>
      <c r="U26" s="635"/>
      <c r="V26" s="635"/>
      <c r="W26" s="635"/>
      <c r="X26" s="635"/>
      <c r="Y26" s="636"/>
      <c r="Z26" s="672">
        <v>0</v>
      </c>
      <c r="AA26" s="672"/>
      <c r="AB26" s="672"/>
      <c r="AC26" s="672"/>
      <c r="AD26" s="673">
        <v>6982</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3437870</v>
      </c>
      <c r="CS26" s="635"/>
      <c r="CT26" s="635"/>
      <c r="CU26" s="635"/>
      <c r="CV26" s="635"/>
      <c r="CW26" s="635"/>
      <c r="CX26" s="635"/>
      <c r="CY26" s="636"/>
      <c r="CZ26" s="637">
        <v>8.6</v>
      </c>
      <c r="DA26" s="649"/>
      <c r="DB26" s="649"/>
      <c r="DC26" s="650"/>
      <c r="DD26" s="640">
        <v>3079512</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15">
      <c r="B27" s="631" t="s">
        <v>286</v>
      </c>
      <c r="C27" s="632"/>
      <c r="D27" s="632"/>
      <c r="E27" s="632"/>
      <c r="F27" s="632"/>
      <c r="G27" s="632"/>
      <c r="H27" s="632"/>
      <c r="I27" s="632"/>
      <c r="J27" s="632"/>
      <c r="K27" s="632"/>
      <c r="L27" s="632"/>
      <c r="M27" s="632"/>
      <c r="N27" s="632"/>
      <c r="O27" s="632"/>
      <c r="P27" s="632"/>
      <c r="Q27" s="633"/>
      <c r="R27" s="634">
        <v>236770</v>
      </c>
      <c r="S27" s="635"/>
      <c r="T27" s="635"/>
      <c r="U27" s="635"/>
      <c r="V27" s="635"/>
      <c r="W27" s="635"/>
      <c r="X27" s="635"/>
      <c r="Y27" s="636"/>
      <c r="Z27" s="672">
        <v>0.6</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6975800</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5633518</v>
      </c>
      <c r="CS27" s="647"/>
      <c r="CT27" s="647"/>
      <c r="CU27" s="647"/>
      <c r="CV27" s="647"/>
      <c r="CW27" s="647"/>
      <c r="CX27" s="647"/>
      <c r="CY27" s="648"/>
      <c r="CZ27" s="637">
        <v>14.1</v>
      </c>
      <c r="DA27" s="649"/>
      <c r="DB27" s="649"/>
      <c r="DC27" s="650"/>
      <c r="DD27" s="640">
        <v>2685296</v>
      </c>
      <c r="DE27" s="647"/>
      <c r="DF27" s="647"/>
      <c r="DG27" s="647"/>
      <c r="DH27" s="647"/>
      <c r="DI27" s="647"/>
      <c r="DJ27" s="647"/>
      <c r="DK27" s="648"/>
      <c r="DL27" s="640">
        <v>2013039</v>
      </c>
      <c r="DM27" s="647"/>
      <c r="DN27" s="647"/>
      <c r="DO27" s="647"/>
      <c r="DP27" s="647"/>
      <c r="DQ27" s="647"/>
      <c r="DR27" s="647"/>
      <c r="DS27" s="647"/>
      <c r="DT27" s="647"/>
      <c r="DU27" s="647"/>
      <c r="DV27" s="648"/>
      <c r="DW27" s="637">
        <v>8.8000000000000007</v>
      </c>
      <c r="DX27" s="649"/>
      <c r="DY27" s="649"/>
      <c r="DZ27" s="649"/>
      <c r="EA27" s="649"/>
      <c r="EB27" s="649"/>
      <c r="EC27" s="661"/>
    </row>
    <row r="28" spans="2:133" ht="11.25" customHeight="1" x14ac:dyDescent="0.15">
      <c r="B28" s="631" t="s">
        <v>289</v>
      </c>
      <c r="C28" s="632"/>
      <c r="D28" s="632"/>
      <c r="E28" s="632"/>
      <c r="F28" s="632"/>
      <c r="G28" s="632"/>
      <c r="H28" s="632"/>
      <c r="I28" s="632"/>
      <c r="J28" s="632"/>
      <c r="K28" s="632"/>
      <c r="L28" s="632"/>
      <c r="M28" s="632"/>
      <c r="N28" s="632"/>
      <c r="O28" s="632"/>
      <c r="P28" s="632"/>
      <c r="Q28" s="633"/>
      <c r="R28" s="634">
        <v>290859</v>
      </c>
      <c r="S28" s="635"/>
      <c r="T28" s="635"/>
      <c r="U28" s="635"/>
      <c r="V28" s="635"/>
      <c r="W28" s="635"/>
      <c r="X28" s="635"/>
      <c r="Y28" s="636"/>
      <c r="Z28" s="672">
        <v>0.7</v>
      </c>
      <c r="AA28" s="672"/>
      <c r="AB28" s="672"/>
      <c r="AC28" s="672"/>
      <c r="AD28" s="673" t="s">
        <v>122</v>
      </c>
      <c r="AE28" s="673"/>
      <c r="AF28" s="673"/>
      <c r="AG28" s="673"/>
      <c r="AH28" s="673"/>
      <c r="AI28" s="673"/>
      <c r="AJ28" s="673"/>
      <c r="AK28" s="673"/>
      <c r="AL28" s="637" t="s">
        <v>122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5453244</v>
      </c>
      <c r="CS28" s="635"/>
      <c r="CT28" s="635"/>
      <c r="CU28" s="635"/>
      <c r="CV28" s="635"/>
      <c r="CW28" s="635"/>
      <c r="CX28" s="635"/>
      <c r="CY28" s="636"/>
      <c r="CZ28" s="637">
        <v>13.6</v>
      </c>
      <c r="DA28" s="649"/>
      <c r="DB28" s="649"/>
      <c r="DC28" s="650"/>
      <c r="DD28" s="640">
        <v>5379237</v>
      </c>
      <c r="DE28" s="635"/>
      <c r="DF28" s="635"/>
      <c r="DG28" s="635"/>
      <c r="DH28" s="635"/>
      <c r="DI28" s="635"/>
      <c r="DJ28" s="635"/>
      <c r="DK28" s="636"/>
      <c r="DL28" s="640">
        <v>4884070</v>
      </c>
      <c r="DM28" s="635"/>
      <c r="DN28" s="635"/>
      <c r="DO28" s="635"/>
      <c r="DP28" s="635"/>
      <c r="DQ28" s="635"/>
      <c r="DR28" s="635"/>
      <c r="DS28" s="635"/>
      <c r="DT28" s="635"/>
      <c r="DU28" s="635"/>
      <c r="DV28" s="636"/>
      <c r="DW28" s="637">
        <v>21.4</v>
      </c>
      <c r="DX28" s="649"/>
      <c r="DY28" s="649"/>
      <c r="DZ28" s="649"/>
      <c r="EA28" s="649"/>
      <c r="EB28" s="649"/>
      <c r="EC28" s="661"/>
    </row>
    <row r="29" spans="2:133" ht="11.25" customHeight="1" x14ac:dyDescent="0.15">
      <c r="B29" s="631" t="s">
        <v>291</v>
      </c>
      <c r="C29" s="632"/>
      <c r="D29" s="632"/>
      <c r="E29" s="632"/>
      <c r="F29" s="632"/>
      <c r="G29" s="632"/>
      <c r="H29" s="632"/>
      <c r="I29" s="632"/>
      <c r="J29" s="632"/>
      <c r="K29" s="632"/>
      <c r="L29" s="632"/>
      <c r="M29" s="632"/>
      <c r="N29" s="632"/>
      <c r="O29" s="632"/>
      <c r="P29" s="632"/>
      <c r="Q29" s="633"/>
      <c r="R29" s="634">
        <v>66428</v>
      </c>
      <c r="S29" s="635"/>
      <c r="T29" s="635"/>
      <c r="U29" s="635"/>
      <c r="V29" s="635"/>
      <c r="W29" s="635"/>
      <c r="X29" s="635"/>
      <c r="Y29" s="636"/>
      <c r="Z29" s="672">
        <v>0.2</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5452788</v>
      </c>
      <c r="CS29" s="647"/>
      <c r="CT29" s="647"/>
      <c r="CU29" s="647"/>
      <c r="CV29" s="647"/>
      <c r="CW29" s="647"/>
      <c r="CX29" s="647"/>
      <c r="CY29" s="648"/>
      <c r="CZ29" s="637">
        <v>13.6</v>
      </c>
      <c r="DA29" s="649"/>
      <c r="DB29" s="649"/>
      <c r="DC29" s="650"/>
      <c r="DD29" s="640">
        <v>5378781</v>
      </c>
      <c r="DE29" s="647"/>
      <c r="DF29" s="647"/>
      <c r="DG29" s="647"/>
      <c r="DH29" s="647"/>
      <c r="DI29" s="647"/>
      <c r="DJ29" s="647"/>
      <c r="DK29" s="648"/>
      <c r="DL29" s="640">
        <v>4883614</v>
      </c>
      <c r="DM29" s="647"/>
      <c r="DN29" s="647"/>
      <c r="DO29" s="647"/>
      <c r="DP29" s="647"/>
      <c r="DQ29" s="647"/>
      <c r="DR29" s="647"/>
      <c r="DS29" s="647"/>
      <c r="DT29" s="647"/>
      <c r="DU29" s="647"/>
      <c r="DV29" s="648"/>
      <c r="DW29" s="637">
        <v>21.4</v>
      </c>
      <c r="DX29" s="649"/>
      <c r="DY29" s="649"/>
      <c r="DZ29" s="649"/>
      <c r="EA29" s="649"/>
      <c r="EB29" s="649"/>
      <c r="EC29" s="661"/>
    </row>
    <row r="30" spans="2:133" ht="11.25" customHeight="1" x14ac:dyDescent="0.15">
      <c r="B30" s="631" t="s">
        <v>293</v>
      </c>
      <c r="C30" s="632"/>
      <c r="D30" s="632"/>
      <c r="E30" s="632"/>
      <c r="F30" s="632"/>
      <c r="G30" s="632"/>
      <c r="H30" s="632"/>
      <c r="I30" s="632"/>
      <c r="J30" s="632"/>
      <c r="K30" s="632"/>
      <c r="L30" s="632"/>
      <c r="M30" s="632"/>
      <c r="N30" s="632"/>
      <c r="O30" s="632"/>
      <c r="P30" s="632"/>
      <c r="Q30" s="633"/>
      <c r="R30" s="634">
        <v>4328650</v>
      </c>
      <c r="S30" s="635"/>
      <c r="T30" s="635"/>
      <c r="U30" s="635"/>
      <c r="V30" s="635"/>
      <c r="W30" s="635"/>
      <c r="X30" s="635"/>
      <c r="Y30" s="636"/>
      <c r="Z30" s="672">
        <v>10.5</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5338406</v>
      </c>
      <c r="CS30" s="635"/>
      <c r="CT30" s="635"/>
      <c r="CU30" s="635"/>
      <c r="CV30" s="635"/>
      <c r="CW30" s="635"/>
      <c r="CX30" s="635"/>
      <c r="CY30" s="636"/>
      <c r="CZ30" s="637">
        <v>13.3</v>
      </c>
      <c r="DA30" s="649"/>
      <c r="DB30" s="649"/>
      <c r="DC30" s="650"/>
      <c r="DD30" s="640">
        <v>5266918</v>
      </c>
      <c r="DE30" s="635"/>
      <c r="DF30" s="635"/>
      <c r="DG30" s="635"/>
      <c r="DH30" s="635"/>
      <c r="DI30" s="635"/>
      <c r="DJ30" s="635"/>
      <c r="DK30" s="636"/>
      <c r="DL30" s="640">
        <v>4771751</v>
      </c>
      <c r="DM30" s="635"/>
      <c r="DN30" s="635"/>
      <c r="DO30" s="635"/>
      <c r="DP30" s="635"/>
      <c r="DQ30" s="635"/>
      <c r="DR30" s="635"/>
      <c r="DS30" s="635"/>
      <c r="DT30" s="635"/>
      <c r="DU30" s="635"/>
      <c r="DV30" s="636"/>
      <c r="DW30" s="637">
        <v>20.9</v>
      </c>
      <c r="DX30" s="649"/>
      <c r="DY30" s="649"/>
      <c r="DZ30" s="649"/>
      <c r="EA30" s="649"/>
      <c r="EB30" s="649"/>
      <c r="EC30" s="661"/>
    </row>
    <row r="31" spans="2:133" ht="11.25" customHeight="1" x14ac:dyDescent="0.15">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99.5</v>
      </c>
      <c r="BH31" s="697"/>
      <c r="BI31" s="697"/>
      <c r="BJ31" s="697"/>
      <c r="BK31" s="697"/>
      <c r="BL31" s="697"/>
      <c r="BM31" s="698">
        <v>97.9</v>
      </c>
      <c r="BN31" s="697"/>
      <c r="BO31" s="697"/>
      <c r="BP31" s="697"/>
      <c r="BQ31" s="699"/>
      <c r="BR31" s="696">
        <v>99.5</v>
      </c>
      <c r="BS31" s="697"/>
      <c r="BT31" s="697"/>
      <c r="BU31" s="697"/>
      <c r="BV31" s="697"/>
      <c r="BW31" s="697"/>
      <c r="BX31" s="698">
        <v>97.8</v>
      </c>
      <c r="BY31" s="697"/>
      <c r="BZ31" s="697"/>
      <c r="CA31" s="697"/>
      <c r="CB31" s="699"/>
      <c r="CD31" s="655"/>
      <c r="CE31" s="656"/>
      <c r="CF31" s="631" t="s">
        <v>300</v>
      </c>
      <c r="CG31" s="632"/>
      <c r="CH31" s="632"/>
      <c r="CI31" s="632"/>
      <c r="CJ31" s="632"/>
      <c r="CK31" s="632"/>
      <c r="CL31" s="632"/>
      <c r="CM31" s="632"/>
      <c r="CN31" s="632"/>
      <c r="CO31" s="632"/>
      <c r="CP31" s="632"/>
      <c r="CQ31" s="633"/>
      <c r="CR31" s="634">
        <v>114382</v>
      </c>
      <c r="CS31" s="647"/>
      <c r="CT31" s="647"/>
      <c r="CU31" s="647"/>
      <c r="CV31" s="647"/>
      <c r="CW31" s="647"/>
      <c r="CX31" s="647"/>
      <c r="CY31" s="648"/>
      <c r="CZ31" s="637">
        <v>0.3</v>
      </c>
      <c r="DA31" s="649"/>
      <c r="DB31" s="649"/>
      <c r="DC31" s="650"/>
      <c r="DD31" s="640">
        <v>111863</v>
      </c>
      <c r="DE31" s="647"/>
      <c r="DF31" s="647"/>
      <c r="DG31" s="647"/>
      <c r="DH31" s="647"/>
      <c r="DI31" s="647"/>
      <c r="DJ31" s="647"/>
      <c r="DK31" s="648"/>
      <c r="DL31" s="640">
        <v>111863</v>
      </c>
      <c r="DM31" s="647"/>
      <c r="DN31" s="647"/>
      <c r="DO31" s="647"/>
      <c r="DP31" s="647"/>
      <c r="DQ31" s="647"/>
      <c r="DR31" s="647"/>
      <c r="DS31" s="647"/>
      <c r="DT31" s="647"/>
      <c r="DU31" s="647"/>
      <c r="DV31" s="648"/>
      <c r="DW31" s="637">
        <v>0.5</v>
      </c>
      <c r="DX31" s="649"/>
      <c r="DY31" s="649"/>
      <c r="DZ31" s="649"/>
      <c r="EA31" s="649"/>
      <c r="EB31" s="649"/>
      <c r="EC31" s="661"/>
    </row>
    <row r="32" spans="2:133" ht="11.25" customHeight="1" x14ac:dyDescent="0.15">
      <c r="B32" s="631" t="s">
        <v>301</v>
      </c>
      <c r="C32" s="632"/>
      <c r="D32" s="632"/>
      <c r="E32" s="632"/>
      <c r="F32" s="632"/>
      <c r="G32" s="632"/>
      <c r="H32" s="632"/>
      <c r="I32" s="632"/>
      <c r="J32" s="632"/>
      <c r="K32" s="632"/>
      <c r="L32" s="632"/>
      <c r="M32" s="632"/>
      <c r="N32" s="632"/>
      <c r="O32" s="632"/>
      <c r="P32" s="632"/>
      <c r="Q32" s="633"/>
      <c r="R32" s="634">
        <v>2860415</v>
      </c>
      <c r="S32" s="635"/>
      <c r="T32" s="635"/>
      <c r="U32" s="635"/>
      <c r="V32" s="635"/>
      <c r="W32" s="635"/>
      <c r="X32" s="635"/>
      <c r="Y32" s="636"/>
      <c r="Z32" s="672">
        <v>6.9</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99.5</v>
      </c>
      <c r="BH32" s="647"/>
      <c r="BI32" s="647"/>
      <c r="BJ32" s="647"/>
      <c r="BK32" s="647"/>
      <c r="BL32" s="647"/>
      <c r="BM32" s="638">
        <v>97.8</v>
      </c>
      <c r="BN32" s="647"/>
      <c r="BO32" s="647"/>
      <c r="BP32" s="647"/>
      <c r="BQ32" s="670"/>
      <c r="BR32" s="700">
        <v>99.3</v>
      </c>
      <c r="BS32" s="647"/>
      <c r="BT32" s="647"/>
      <c r="BU32" s="647"/>
      <c r="BV32" s="647"/>
      <c r="BW32" s="647"/>
      <c r="BX32" s="638">
        <v>97.7</v>
      </c>
      <c r="BY32" s="647"/>
      <c r="BZ32" s="647"/>
      <c r="CA32" s="647"/>
      <c r="CB32" s="670"/>
      <c r="CD32" s="657"/>
      <c r="CE32" s="658"/>
      <c r="CF32" s="631" t="s">
        <v>304</v>
      </c>
      <c r="CG32" s="632"/>
      <c r="CH32" s="632"/>
      <c r="CI32" s="632"/>
      <c r="CJ32" s="632"/>
      <c r="CK32" s="632"/>
      <c r="CL32" s="632"/>
      <c r="CM32" s="632"/>
      <c r="CN32" s="632"/>
      <c r="CO32" s="632"/>
      <c r="CP32" s="632"/>
      <c r="CQ32" s="633"/>
      <c r="CR32" s="634">
        <v>456</v>
      </c>
      <c r="CS32" s="635"/>
      <c r="CT32" s="635"/>
      <c r="CU32" s="635"/>
      <c r="CV32" s="635"/>
      <c r="CW32" s="635"/>
      <c r="CX32" s="635"/>
      <c r="CY32" s="636"/>
      <c r="CZ32" s="637">
        <v>0</v>
      </c>
      <c r="DA32" s="649"/>
      <c r="DB32" s="649"/>
      <c r="DC32" s="650"/>
      <c r="DD32" s="640">
        <v>456</v>
      </c>
      <c r="DE32" s="635"/>
      <c r="DF32" s="635"/>
      <c r="DG32" s="635"/>
      <c r="DH32" s="635"/>
      <c r="DI32" s="635"/>
      <c r="DJ32" s="635"/>
      <c r="DK32" s="636"/>
      <c r="DL32" s="640">
        <v>456</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15">
      <c r="B33" s="631" t="s">
        <v>305</v>
      </c>
      <c r="C33" s="632"/>
      <c r="D33" s="632"/>
      <c r="E33" s="632"/>
      <c r="F33" s="632"/>
      <c r="G33" s="632"/>
      <c r="H33" s="632"/>
      <c r="I33" s="632"/>
      <c r="J33" s="632"/>
      <c r="K33" s="632"/>
      <c r="L33" s="632"/>
      <c r="M33" s="632"/>
      <c r="N33" s="632"/>
      <c r="O33" s="632"/>
      <c r="P33" s="632"/>
      <c r="Q33" s="633"/>
      <c r="R33" s="634">
        <v>263651</v>
      </c>
      <c r="S33" s="635"/>
      <c r="T33" s="635"/>
      <c r="U33" s="635"/>
      <c r="V33" s="635"/>
      <c r="W33" s="635"/>
      <c r="X33" s="635"/>
      <c r="Y33" s="636"/>
      <c r="Z33" s="672">
        <v>0.6</v>
      </c>
      <c r="AA33" s="672"/>
      <c r="AB33" s="672"/>
      <c r="AC33" s="672"/>
      <c r="AD33" s="673" t="s">
        <v>122</v>
      </c>
      <c r="AE33" s="673"/>
      <c r="AF33" s="673"/>
      <c r="AG33" s="673"/>
      <c r="AH33" s="673"/>
      <c r="AI33" s="673"/>
      <c r="AJ33" s="673"/>
      <c r="AK33" s="673"/>
      <c r="AL33" s="637" t="s">
        <v>122</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99.6</v>
      </c>
      <c r="BH33" s="619"/>
      <c r="BI33" s="619"/>
      <c r="BJ33" s="619"/>
      <c r="BK33" s="619"/>
      <c r="BL33" s="619"/>
      <c r="BM33" s="665">
        <v>97.8</v>
      </c>
      <c r="BN33" s="619"/>
      <c r="BO33" s="619"/>
      <c r="BP33" s="619"/>
      <c r="BQ33" s="682"/>
      <c r="BR33" s="695">
        <v>99.6</v>
      </c>
      <c r="BS33" s="619"/>
      <c r="BT33" s="619"/>
      <c r="BU33" s="619"/>
      <c r="BV33" s="619"/>
      <c r="BW33" s="619"/>
      <c r="BX33" s="665">
        <v>97.8</v>
      </c>
      <c r="BY33" s="619"/>
      <c r="BZ33" s="619"/>
      <c r="CA33" s="619"/>
      <c r="CB33" s="682"/>
      <c r="CD33" s="631" t="s">
        <v>307</v>
      </c>
      <c r="CE33" s="632"/>
      <c r="CF33" s="632"/>
      <c r="CG33" s="632"/>
      <c r="CH33" s="632"/>
      <c r="CI33" s="632"/>
      <c r="CJ33" s="632"/>
      <c r="CK33" s="632"/>
      <c r="CL33" s="632"/>
      <c r="CM33" s="632"/>
      <c r="CN33" s="632"/>
      <c r="CO33" s="632"/>
      <c r="CP33" s="632"/>
      <c r="CQ33" s="633"/>
      <c r="CR33" s="634">
        <v>17287908</v>
      </c>
      <c r="CS33" s="647"/>
      <c r="CT33" s="647"/>
      <c r="CU33" s="647"/>
      <c r="CV33" s="647"/>
      <c r="CW33" s="647"/>
      <c r="CX33" s="647"/>
      <c r="CY33" s="648"/>
      <c r="CZ33" s="637">
        <v>43.2</v>
      </c>
      <c r="DA33" s="649"/>
      <c r="DB33" s="649"/>
      <c r="DC33" s="650"/>
      <c r="DD33" s="640">
        <v>13054772</v>
      </c>
      <c r="DE33" s="647"/>
      <c r="DF33" s="647"/>
      <c r="DG33" s="647"/>
      <c r="DH33" s="647"/>
      <c r="DI33" s="647"/>
      <c r="DJ33" s="647"/>
      <c r="DK33" s="648"/>
      <c r="DL33" s="640">
        <v>10663105</v>
      </c>
      <c r="DM33" s="647"/>
      <c r="DN33" s="647"/>
      <c r="DO33" s="647"/>
      <c r="DP33" s="647"/>
      <c r="DQ33" s="647"/>
      <c r="DR33" s="647"/>
      <c r="DS33" s="647"/>
      <c r="DT33" s="647"/>
      <c r="DU33" s="647"/>
      <c r="DV33" s="648"/>
      <c r="DW33" s="637">
        <v>46.7</v>
      </c>
      <c r="DX33" s="649"/>
      <c r="DY33" s="649"/>
      <c r="DZ33" s="649"/>
      <c r="EA33" s="649"/>
      <c r="EB33" s="649"/>
      <c r="EC33" s="661"/>
    </row>
    <row r="34" spans="2:133" ht="11.25" customHeight="1" x14ac:dyDescent="0.15">
      <c r="B34" s="631" t="s">
        <v>308</v>
      </c>
      <c r="C34" s="632"/>
      <c r="D34" s="632"/>
      <c r="E34" s="632"/>
      <c r="F34" s="632"/>
      <c r="G34" s="632"/>
      <c r="H34" s="632"/>
      <c r="I34" s="632"/>
      <c r="J34" s="632"/>
      <c r="K34" s="632"/>
      <c r="L34" s="632"/>
      <c r="M34" s="632"/>
      <c r="N34" s="632"/>
      <c r="O34" s="632"/>
      <c r="P34" s="632"/>
      <c r="Q34" s="633"/>
      <c r="R34" s="634">
        <v>153030</v>
      </c>
      <c r="S34" s="635"/>
      <c r="T34" s="635"/>
      <c r="U34" s="635"/>
      <c r="V34" s="635"/>
      <c r="W34" s="635"/>
      <c r="X34" s="635"/>
      <c r="Y34" s="636"/>
      <c r="Z34" s="672">
        <v>0.4</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5371189</v>
      </c>
      <c r="CS34" s="635"/>
      <c r="CT34" s="635"/>
      <c r="CU34" s="635"/>
      <c r="CV34" s="635"/>
      <c r="CW34" s="635"/>
      <c r="CX34" s="635"/>
      <c r="CY34" s="636"/>
      <c r="CZ34" s="637">
        <v>13.4</v>
      </c>
      <c r="DA34" s="649"/>
      <c r="DB34" s="649"/>
      <c r="DC34" s="650"/>
      <c r="DD34" s="640">
        <v>4392821</v>
      </c>
      <c r="DE34" s="635"/>
      <c r="DF34" s="635"/>
      <c r="DG34" s="635"/>
      <c r="DH34" s="635"/>
      <c r="DI34" s="635"/>
      <c r="DJ34" s="635"/>
      <c r="DK34" s="636"/>
      <c r="DL34" s="640">
        <v>4039937</v>
      </c>
      <c r="DM34" s="635"/>
      <c r="DN34" s="635"/>
      <c r="DO34" s="635"/>
      <c r="DP34" s="635"/>
      <c r="DQ34" s="635"/>
      <c r="DR34" s="635"/>
      <c r="DS34" s="635"/>
      <c r="DT34" s="635"/>
      <c r="DU34" s="635"/>
      <c r="DV34" s="636"/>
      <c r="DW34" s="637">
        <v>17.7</v>
      </c>
      <c r="DX34" s="649"/>
      <c r="DY34" s="649"/>
      <c r="DZ34" s="649"/>
      <c r="EA34" s="649"/>
      <c r="EB34" s="649"/>
      <c r="EC34" s="661"/>
    </row>
    <row r="35" spans="2:133" ht="11.25" customHeight="1" x14ac:dyDescent="0.15">
      <c r="B35" s="631" t="s">
        <v>310</v>
      </c>
      <c r="C35" s="632"/>
      <c r="D35" s="632"/>
      <c r="E35" s="632"/>
      <c r="F35" s="632"/>
      <c r="G35" s="632"/>
      <c r="H35" s="632"/>
      <c r="I35" s="632"/>
      <c r="J35" s="632"/>
      <c r="K35" s="632"/>
      <c r="L35" s="632"/>
      <c r="M35" s="632"/>
      <c r="N35" s="632"/>
      <c r="O35" s="632"/>
      <c r="P35" s="632"/>
      <c r="Q35" s="633"/>
      <c r="R35" s="634">
        <v>773069</v>
      </c>
      <c r="S35" s="635"/>
      <c r="T35" s="635"/>
      <c r="U35" s="635"/>
      <c r="V35" s="635"/>
      <c r="W35" s="635"/>
      <c r="X35" s="635"/>
      <c r="Y35" s="636"/>
      <c r="Z35" s="672">
        <v>1.9</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899268</v>
      </c>
      <c r="CS35" s="647"/>
      <c r="CT35" s="647"/>
      <c r="CU35" s="647"/>
      <c r="CV35" s="647"/>
      <c r="CW35" s="647"/>
      <c r="CX35" s="647"/>
      <c r="CY35" s="648"/>
      <c r="CZ35" s="637">
        <v>2.2000000000000002</v>
      </c>
      <c r="DA35" s="649"/>
      <c r="DB35" s="649"/>
      <c r="DC35" s="650"/>
      <c r="DD35" s="640">
        <v>840411</v>
      </c>
      <c r="DE35" s="647"/>
      <c r="DF35" s="647"/>
      <c r="DG35" s="647"/>
      <c r="DH35" s="647"/>
      <c r="DI35" s="647"/>
      <c r="DJ35" s="647"/>
      <c r="DK35" s="648"/>
      <c r="DL35" s="640">
        <v>752402</v>
      </c>
      <c r="DM35" s="647"/>
      <c r="DN35" s="647"/>
      <c r="DO35" s="647"/>
      <c r="DP35" s="647"/>
      <c r="DQ35" s="647"/>
      <c r="DR35" s="647"/>
      <c r="DS35" s="647"/>
      <c r="DT35" s="647"/>
      <c r="DU35" s="647"/>
      <c r="DV35" s="648"/>
      <c r="DW35" s="637">
        <v>3.3</v>
      </c>
      <c r="DX35" s="649"/>
      <c r="DY35" s="649"/>
      <c r="DZ35" s="649"/>
      <c r="EA35" s="649"/>
      <c r="EB35" s="649"/>
      <c r="EC35" s="661"/>
    </row>
    <row r="36" spans="2:133" ht="11.25" customHeight="1" x14ac:dyDescent="0.15">
      <c r="B36" s="631" t="s">
        <v>314</v>
      </c>
      <c r="C36" s="632"/>
      <c r="D36" s="632"/>
      <c r="E36" s="632"/>
      <c r="F36" s="632"/>
      <c r="G36" s="632"/>
      <c r="H36" s="632"/>
      <c r="I36" s="632"/>
      <c r="J36" s="632"/>
      <c r="K36" s="632"/>
      <c r="L36" s="632"/>
      <c r="M36" s="632"/>
      <c r="N36" s="632"/>
      <c r="O36" s="632"/>
      <c r="P36" s="632"/>
      <c r="Q36" s="633"/>
      <c r="R36" s="634">
        <v>1142879</v>
      </c>
      <c r="S36" s="635"/>
      <c r="T36" s="635"/>
      <c r="U36" s="635"/>
      <c r="V36" s="635"/>
      <c r="W36" s="635"/>
      <c r="X36" s="635"/>
      <c r="Y36" s="636"/>
      <c r="Z36" s="672">
        <v>2.8</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4749602</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21240</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7063831</v>
      </c>
      <c r="CS36" s="635"/>
      <c r="CT36" s="635"/>
      <c r="CU36" s="635"/>
      <c r="CV36" s="635"/>
      <c r="CW36" s="635"/>
      <c r="CX36" s="635"/>
      <c r="CY36" s="636"/>
      <c r="CZ36" s="637">
        <v>17.600000000000001</v>
      </c>
      <c r="DA36" s="649"/>
      <c r="DB36" s="649"/>
      <c r="DC36" s="650"/>
      <c r="DD36" s="640">
        <v>5344111</v>
      </c>
      <c r="DE36" s="635"/>
      <c r="DF36" s="635"/>
      <c r="DG36" s="635"/>
      <c r="DH36" s="635"/>
      <c r="DI36" s="635"/>
      <c r="DJ36" s="635"/>
      <c r="DK36" s="636"/>
      <c r="DL36" s="640">
        <v>3804915</v>
      </c>
      <c r="DM36" s="635"/>
      <c r="DN36" s="635"/>
      <c r="DO36" s="635"/>
      <c r="DP36" s="635"/>
      <c r="DQ36" s="635"/>
      <c r="DR36" s="635"/>
      <c r="DS36" s="635"/>
      <c r="DT36" s="635"/>
      <c r="DU36" s="635"/>
      <c r="DV36" s="636"/>
      <c r="DW36" s="637">
        <v>16.7</v>
      </c>
      <c r="DX36" s="649"/>
      <c r="DY36" s="649"/>
      <c r="DZ36" s="649"/>
      <c r="EA36" s="649"/>
      <c r="EB36" s="649"/>
      <c r="EC36" s="661"/>
    </row>
    <row r="37" spans="2:133" ht="11.25" customHeight="1" x14ac:dyDescent="0.15">
      <c r="B37" s="631" t="s">
        <v>318</v>
      </c>
      <c r="C37" s="632"/>
      <c r="D37" s="632"/>
      <c r="E37" s="632"/>
      <c r="F37" s="632"/>
      <c r="G37" s="632"/>
      <c r="H37" s="632"/>
      <c r="I37" s="632"/>
      <c r="J37" s="632"/>
      <c r="K37" s="632"/>
      <c r="L37" s="632"/>
      <c r="M37" s="632"/>
      <c r="N37" s="632"/>
      <c r="O37" s="632"/>
      <c r="P37" s="632"/>
      <c r="Q37" s="633"/>
      <c r="R37" s="634">
        <v>982191</v>
      </c>
      <c r="S37" s="635"/>
      <c r="T37" s="635"/>
      <c r="U37" s="635"/>
      <c r="V37" s="635"/>
      <c r="W37" s="635"/>
      <c r="X37" s="635"/>
      <c r="Y37" s="636"/>
      <c r="Z37" s="672">
        <v>2.4</v>
      </c>
      <c r="AA37" s="672"/>
      <c r="AB37" s="672"/>
      <c r="AC37" s="672"/>
      <c r="AD37" s="673">
        <v>1056</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1102748</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-14619</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1547981</v>
      </c>
      <c r="CS37" s="647"/>
      <c r="CT37" s="647"/>
      <c r="CU37" s="647"/>
      <c r="CV37" s="647"/>
      <c r="CW37" s="647"/>
      <c r="CX37" s="647"/>
      <c r="CY37" s="648"/>
      <c r="CZ37" s="637">
        <v>3.9</v>
      </c>
      <c r="DA37" s="649"/>
      <c r="DB37" s="649"/>
      <c r="DC37" s="650"/>
      <c r="DD37" s="640">
        <v>1327380</v>
      </c>
      <c r="DE37" s="647"/>
      <c r="DF37" s="647"/>
      <c r="DG37" s="647"/>
      <c r="DH37" s="647"/>
      <c r="DI37" s="647"/>
      <c r="DJ37" s="647"/>
      <c r="DK37" s="648"/>
      <c r="DL37" s="640">
        <v>998005</v>
      </c>
      <c r="DM37" s="647"/>
      <c r="DN37" s="647"/>
      <c r="DO37" s="647"/>
      <c r="DP37" s="647"/>
      <c r="DQ37" s="647"/>
      <c r="DR37" s="647"/>
      <c r="DS37" s="647"/>
      <c r="DT37" s="647"/>
      <c r="DU37" s="647"/>
      <c r="DV37" s="648"/>
      <c r="DW37" s="637">
        <v>4.4000000000000004</v>
      </c>
      <c r="DX37" s="649"/>
      <c r="DY37" s="649"/>
      <c r="DZ37" s="649"/>
      <c r="EA37" s="649"/>
      <c r="EB37" s="649"/>
      <c r="EC37" s="661"/>
    </row>
    <row r="38" spans="2:133" ht="11.25" customHeight="1" x14ac:dyDescent="0.15">
      <c r="B38" s="631" t="s">
        <v>322</v>
      </c>
      <c r="C38" s="632"/>
      <c r="D38" s="632"/>
      <c r="E38" s="632"/>
      <c r="F38" s="632"/>
      <c r="G38" s="632"/>
      <c r="H38" s="632"/>
      <c r="I38" s="632"/>
      <c r="J38" s="632"/>
      <c r="K38" s="632"/>
      <c r="L38" s="632"/>
      <c r="M38" s="632"/>
      <c r="N38" s="632"/>
      <c r="O38" s="632"/>
      <c r="P38" s="632"/>
      <c r="Q38" s="633"/>
      <c r="R38" s="634">
        <v>4668419</v>
      </c>
      <c r="S38" s="635"/>
      <c r="T38" s="635"/>
      <c r="U38" s="635"/>
      <c r="V38" s="635"/>
      <c r="W38" s="635"/>
      <c r="X38" s="635"/>
      <c r="Y38" s="636"/>
      <c r="Z38" s="672">
        <v>11.3</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612772</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5841</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2572196</v>
      </c>
      <c r="CS38" s="635"/>
      <c r="CT38" s="635"/>
      <c r="CU38" s="635"/>
      <c r="CV38" s="635"/>
      <c r="CW38" s="635"/>
      <c r="CX38" s="635"/>
      <c r="CY38" s="636"/>
      <c r="CZ38" s="637">
        <v>6.4</v>
      </c>
      <c r="DA38" s="649"/>
      <c r="DB38" s="649"/>
      <c r="DC38" s="650"/>
      <c r="DD38" s="640">
        <v>2152763</v>
      </c>
      <c r="DE38" s="635"/>
      <c r="DF38" s="635"/>
      <c r="DG38" s="635"/>
      <c r="DH38" s="635"/>
      <c r="DI38" s="635"/>
      <c r="DJ38" s="635"/>
      <c r="DK38" s="636"/>
      <c r="DL38" s="640">
        <v>2065851</v>
      </c>
      <c r="DM38" s="635"/>
      <c r="DN38" s="635"/>
      <c r="DO38" s="635"/>
      <c r="DP38" s="635"/>
      <c r="DQ38" s="635"/>
      <c r="DR38" s="635"/>
      <c r="DS38" s="635"/>
      <c r="DT38" s="635"/>
      <c r="DU38" s="635"/>
      <c r="DV38" s="636"/>
      <c r="DW38" s="637">
        <v>9</v>
      </c>
      <c r="DX38" s="649"/>
      <c r="DY38" s="649"/>
      <c r="DZ38" s="649"/>
      <c r="EA38" s="649"/>
      <c r="EB38" s="649"/>
      <c r="EC38" s="661"/>
    </row>
    <row r="39" spans="2:133" ht="11.25" customHeight="1" x14ac:dyDescent="0.15">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461886</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8247</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780079</v>
      </c>
      <c r="CS39" s="647"/>
      <c r="CT39" s="647"/>
      <c r="CU39" s="647"/>
      <c r="CV39" s="647"/>
      <c r="CW39" s="647"/>
      <c r="CX39" s="647"/>
      <c r="CY39" s="648"/>
      <c r="CZ39" s="637">
        <v>1.9</v>
      </c>
      <c r="DA39" s="649"/>
      <c r="DB39" s="649"/>
      <c r="DC39" s="650"/>
      <c r="DD39" s="640">
        <v>324646</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15">
      <c r="B40" s="631" t="s">
        <v>330</v>
      </c>
      <c r="C40" s="632"/>
      <c r="D40" s="632"/>
      <c r="E40" s="632"/>
      <c r="F40" s="632"/>
      <c r="G40" s="632"/>
      <c r="H40" s="632"/>
      <c r="I40" s="632"/>
      <c r="J40" s="632"/>
      <c r="K40" s="632"/>
      <c r="L40" s="632"/>
      <c r="M40" s="632"/>
      <c r="N40" s="632"/>
      <c r="O40" s="632"/>
      <c r="P40" s="632"/>
      <c r="Q40" s="633"/>
      <c r="R40" s="634">
        <v>54319</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110</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601345</v>
      </c>
      <c r="CS40" s="635"/>
      <c r="CT40" s="635"/>
      <c r="CU40" s="635"/>
      <c r="CV40" s="635"/>
      <c r="CW40" s="635"/>
      <c r="CX40" s="635"/>
      <c r="CY40" s="636"/>
      <c r="CZ40" s="637">
        <v>1.5</v>
      </c>
      <c r="DA40" s="649"/>
      <c r="DB40" s="649"/>
      <c r="DC40" s="650"/>
      <c r="DD40" s="640">
        <v>20</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15">
      <c r="B41" s="615" t="s">
        <v>335</v>
      </c>
      <c r="C41" s="616"/>
      <c r="D41" s="616"/>
      <c r="E41" s="616"/>
      <c r="F41" s="616"/>
      <c r="G41" s="616"/>
      <c r="H41" s="616"/>
      <c r="I41" s="616"/>
      <c r="J41" s="616"/>
      <c r="K41" s="616"/>
      <c r="L41" s="616"/>
      <c r="M41" s="616"/>
      <c r="N41" s="616"/>
      <c r="O41" s="616"/>
      <c r="P41" s="616"/>
      <c r="Q41" s="617"/>
      <c r="R41" s="618">
        <v>41197309</v>
      </c>
      <c r="S41" s="659"/>
      <c r="T41" s="659"/>
      <c r="U41" s="659"/>
      <c r="V41" s="659"/>
      <c r="W41" s="659"/>
      <c r="X41" s="659"/>
      <c r="Y41" s="662"/>
      <c r="Z41" s="663">
        <v>100</v>
      </c>
      <c r="AA41" s="663"/>
      <c r="AB41" s="663"/>
      <c r="AC41" s="663"/>
      <c r="AD41" s="664">
        <v>22785571</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435397</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v>1</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339</v>
      </c>
      <c r="AR42" s="680"/>
      <c r="AS42" s="680"/>
      <c r="AT42" s="680"/>
      <c r="AU42" s="680"/>
      <c r="AV42" s="680"/>
      <c r="AW42" s="680"/>
      <c r="AX42" s="680"/>
      <c r="AY42" s="681"/>
      <c r="AZ42" s="618">
        <v>2136799</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415</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6084580</v>
      </c>
      <c r="CS42" s="647"/>
      <c r="CT42" s="647"/>
      <c r="CU42" s="647"/>
      <c r="CV42" s="647"/>
      <c r="CW42" s="647"/>
      <c r="CX42" s="647"/>
      <c r="CY42" s="648"/>
      <c r="CZ42" s="637">
        <v>15.2</v>
      </c>
      <c r="DA42" s="649"/>
      <c r="DB42" s="649"/>
      <c r="DC42" s="650"/>
      <c r="DD42" s="640">
        <v>592490</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342</v>
      </c>
      <c r="CD43" s="631" t="s">
        <v>343</v>
      </c>
      <c r="CE43" s="632"/>
      <c r="CF43" s="632"/>
      <c r="CG43" s="632"/>
      <c r="CH43" s="632"/>
      <c r="CI43" s="632"/>
      <c r="CJ43" s="632"/>
      <c r="CK43" s="632"/>
      <c r="CL43" s="632"/>
      <c r="CM43" s="632"/>
      <c r="CN43" s="632"/>
      <c r="CO43" s="632"/>
      <c r="CP43" s="632"/>
      <c r="CQ43" s="633"/>
      <c r="CR43" s="634">
        <v>100484</v>
      </c>
      <c r="CS43" s="647"/>
      <c r="CT43" s="647"/>
      <c r="CU43" s="647"/>
      <c r="CV43" s="647"/>
      <c r="CW43" s="647"/>
      <c r="CX43" s="647"/>
      <c r="CY43" s="648"/>
      <c r="CZ43" s="637">
        <v>0.3</v>
      </c>
      <c r="DA43" s="649"/>
      <c r="DB43" s="649"/>
      <c r="DC43" s="650"/>
      <c r="DD43" s="640">
        <v>19189</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5839547</v>
      </c>
      <c r="CS44" s="635"/>
      <c r="CT44" s="635"/>
      <c r="CU44" s="635"/>
      <c r="CV44" s="635"/>
      <c r="CW44" s="635"/>
      <c r="CX44" s="635"/>
      <c r="CY44" s="636"/>
      <c r="CZ44" s="637">
        <v>14.6</v>
      </c>
      <c r="DA44" s="638"/>
      <c r="DB44" s="638"/>
      <c r="DC44" s="639"/>
      <c r="DD44" s="640">
        <v>550525</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1619962</v>
      </c>
      <c r="CS45" s="647"/>
      <c r="CT45" s="647"/>
      <c r="CU45" s="647"/>
      <c r="CV45" s="647"/>
      <c r="CW45" s="647"/>
      <c r="CX45" s="647"/>
      <c r="CY45" s="648"/>
      <c r="CZ45" s="637">
        <v>4</v>
      </c>
      <c r="DA45" s="649"/>
      <c r="DB45" s="649"/>
      <c r="DC45" s="650"/>
      <c r="DD45" s="640">
        <v>140963</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348</v>
      </c>
      <c r="CG46" s="632"/>
      <c r="CH46" s="632"/>
      <c r="CI46" s="632"/>
      <c r="CJ46" s="632"/>
      <c r="CK46" s="632"/>
      <c r="CL46" s="632"/>
      <c r="CM46" s="632"/>
      <c r="CN46" s="632"/>
      <c r="CO46" s="632"/>
      <c r="CP46" s="632"/>
      <c r="CQ46" s="633"/>
      <c r="CR46" s="634">
        <v>4133527</v>
      </c>
      <c r="CS46" s="635"/>
      <c r="CT46" s="635"/>
      <c r="CU46" s="635"/>
      <c r="CV46" s="635"/>
      <c r="CW46" s="635"/>
      <c r="CX46" s="635"/>
      <c r="CY46" s="636"/>
      <c r="CZ46" s="637">
        <v>10.3</v>
      </c>
      <c r="DA46" s="638"/>
      <c r="DB46" s="638"/>
      <c r="DC46" s="639"/>
      <c r="DD46" s="640">
        <v>407571</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349</v>
      </c>
      <c r="CG47" s="632"/>
      <c r="CH47" s="632"/>
      <c r="CI47" s="632"/>
      <c r="CJ47" s="632"/>
      <c r="CK47" s="632"/>
      <c r="CL47" s="632"/>
      <c r="CM47" s="632"/>
      <c r="CN47" s="632"/>
      <c r="CO47" s="632"/>
      <c r="CP47" s="632"/>
      <c r="CQ47" s="633"/>
      <c r="CR47" s="634">
        <v>245033</v>
      </c>
      <c r="CS47" s="647"/>
      <c r="CT47" s="647"/>
      <c r="CU47" s="647"/>
      <c r="CV47" s="647"/>
      <c r="CW47" s="647"/>
      <c r="CX47" s="647"/>
      <c r="CY47" s="648"/>
      <c r="CZ47" s="637">
        <v>0.6</v>
      </c>
      <c r="DA47" s="649"/>
      <c r="DB47" s="649"/>
      <c r="DC47" s="650"/>
      <c r="DD47" s="640">
        <v>41965</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351</v>
      </c>
      <c r="CE49" s="616"/>
      <c r="CF49" s="616"/>
      <c r="CG49" s="616"/>
      <c r="CH49" s="616"/>
      <c r="CI49" s="616"/>
      <c r="CJ49" s="616"/>
      <c r="CK49" s="616"/>
      <c r="CL49" s="616"/>
      <c r="CM49" s="616"/>
      <c r="CN49" s="616"/>
      <c r="CO49" s="616"/>
      <c r="CP49" s="616"/>
      <c r="CQ49" s="617"/>
      <c r="CR49" s="618">
        <v>40060196</v>
      </c>
      <c r="CS49" s="619"/>
      <c r="CT49" s="619"/>
      <c r="CU49" s="619"/>
      <c r="CV49" s="619"/>
      <c r="CW49" s="619"/>
      <c r="CX49" s="619"/>
      <c r="CY49" s="620"/>
      <c r="CZ49" s="621">
        <v>100</v>
      </c>
      <c r="DA49" s="622"/>
      <c r="DB49" s="622"/>
      <c r="DC49" s="623"/>
      <c r="DD49" s="624">
        <v>26758748</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p3uqQCV8rM4ftVJBjUa7j5Nzm0sXlwOteOyheU7zgkmIhsrbzzlueCiXARLh4VVpv8fbUS8MkgUBT7DwhUnUkA==" saltValue="mEPOovEQFYq8Iyqc/1o6e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8" scale="9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06" t="s">
        <v>352</v>
      </c>
      <c r="B2" s="1106"/>
      <c r="C2" s="1106"/>
      <c r="D2" s="1106"/>
      <c r="E2" s="1106"/>
      <c r="F2" s="1106"/>
      <c r="G2" s="1106"/>
      <c r="H2" s="1106"/>
      <c r="I2" s="1106"/>
      <c r="J2" s="1106"/>
      <c r="K2" s="1106"/>
      <c r="L2" s="1106"/>
      <c r="M2" s="1106"/>
      <c r="N2" s="1106"/>
      <c r="O2" s="1106"/>
      <c r="P2" s="1106"/>
      <c r="Q2" s="1106"/>
      <c r="R2" s="1106"/>
      <c r="S2" s="1106"/>
      <c r="T2" s="1106"/>
      <c r="U2" s="1106"/>
      <c r="V2" s="1106"/>
      <c r="W2" s="1106"/>
      <c r="X2" s="1106"/>
      <c r="Y2" s="1106"/>
      <c r="Z2" s="1106"/>
      <c r="AA2" s="1106"/>
      <c r="AB2" s="1106"/>
      <c r="AC2" s="1106"/>
      <c r="AD2" s="1106"/>
      <c r="AE2" s="1106"/>
      <c r="AF2" s="1106"/>
      <c r="AG2" s="1106"/>
      <c r="AH2" s="1106"/>
      <c r="AI2" s="1106"/>
      <c r="AJ2" s="1106"/>
      <c r="AK2" s="1106"/>
      <c r="AL2" s="1106"/>
      <c r="AM2" s="1106"/>
      <c r="AN2" s="1106"/>
      <c r="AO2" s="1106"/>
      <c r="AP2" s="1106"/>
      <c r="AQ2" s="1106"/>
      <c r="AR2" s="1106"/>
      <c r="AS2" s="1106"/>
      <c r="AT2" s="1106"/>
      <c r="AU2" s="1106"/>
      <c r="AV2" s="1106"/>
      <c r="AW2" s="1106"/>
      <c r="AX2" s="1106"/>
      <c r="AY2" s="1106"/>
      <c r="AZ2" s="1106"/>
      <c r="BA2" s="1106"/>
      <c r="BB2" s="1106"/>
      <c r="BC2" s="1106"/>
      <c r="BD2" s="1106"/>
      <c r="BE2" s="1106"/>
      <c r="BF2" s="1106"/>
      <c r="BG2" s="1106"/>
      <c r="BH2" s="1106"/>
      <c r="BI2" s="110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7" t="s">
        <v>353</v>
      </c>
      <c r="DK2" s="1108"/>
      <c r="DL2" s="1108"/>
      <c r="DM2" s="1108"/>
      <c r="DN2" s="1108"/>
      <c r="DO2" s="1109"/>
      <c r="DP2" s="210"/>
      <c r="DQ2" s="1107" t="s">
        <v>354</v>
      </c>
      <c r="DR2" s="1108"/>
      <c r="DS2" s="1108"/>
      <c r="DT2" s="1108"/>
      <c r="DU2" s="1108"/>
      <c r="DV2" s="1108"/>
      <c r="DW2" s="1108"/>
      <c r="DX2" s="1108"/>
      <c r="DY2" s="1108"/>
      <c r="DZ2" s="1109"/>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1075" t="s">
        <v>355</v>
      </c>
      <c r="B4" s="1075"/>
      <c r="C4" s="1075"/>
      <c r="D4" s="1075"/>
      <c r="E4" s="1075"/>
      <c r="F4" s="1075"/>
      <c r="G4" s="1075"/>
      <c r="H4" s="1075"/>
      <c r="I4" s="1075"/>
      <c r="J4" s="1075"/>
      <c r="K4" s="1075"/>
      <c r="L4" s="1075"/>
      <c r="M4" s="1075"/>
      <c r="N4" s="1075"/>
      <c r="O4" s="1075"/>
      <c r="P4" s="1075"/>
      <c r="Q4" s="1075"/>
      <c r="R4" s="1075"/>
      <c r="S4" s="1075"/>
      <c r="T4" s="1075"/>
      <c r="U4" s="1075"/>
      <c r="V4" s="1075"/>
      <c r="W4" s="1075"/>
      <c r="X4" s="1075"/>
      <c r="Y4" s="1075"/>
      <c r="Z4" s="1075"/>
      <c r="AA4" s="1075"/>
      <c r="AB4" s="1075"/>
      <c r="AC4" s="1075"/>
      <c r="AD4" s="1075"/>
      <c r="AE4" s="1075"/>
      <c r="AF4" s="1075"/>
      <c r="AG4" s="1075"/>
      <c r="AH4" s="1075"/>
      <c r="AI4" s="1075"/>
      <c r="AJ4" s="1075"/>
      <c r="AK4" s="1075"/>
      <c r="AL4" s="1075"/>
      <c r="AM4" s="1075"/>
      <c r="AN4" s="1075"/>
      <c r="AO4" s="1075"/>
      <c r="AP4" s="1075"/>
      <c r="AQ4" s="1075"/>
      <c r="AR4" s="1075"/>
      <c r="AS4" s="1075"/>
      <c r="AT4" s="1075"/>
      <c r="AU4" s="1075"/>
      <c r="AV4" s="1075"/>
      <c r="AW4" s="1075"/>
      <c r="AX4" s="1075"/>
      <c r="AY4" s="1075"/>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15">
      <c r="A5" s="1011" t="s">
        <v>357</v>
      </c>
      <c r="B5" s="1012"/>
      <c r="C5" s="1012"/>
      <c r="D5" s="1012"/>
      <c r="E5" s="1012"/>
      <c r="F5" s="1012"/>
      <c r="G5" s="1012"/>
      <c r="H5" s="1012"/>
      <c r="I5" s="1012"/>
      <c r="J5" s="1012"/>
      <c r="K5" s="1012"/>
      <c r="L5" s="1012"/>
      <c r="M5" s="1012"/>
      <c r="N5" s="1012"/>
      <c r="O5" s="1012"/>
      <c r="P5" s="1013"/>
      <c r="Q5" s="1017" t="s">
        <v>358</v>
      </c>
      <c r="R5" s="1018"/>
      <c r="S5" s="1018"/>
      <c r="T5" s="1018"/>
      <c r="U5" s="1019"/>
      <c r="V5" s="1017" t="s">
        <v>359</v>
      </c>
      <c r="W5" s="1018"/>
      <c r="X5" s="1018"/>
      <c r="Y5" s="1018"/>
      <c r="Z5" s="1019"/>
      <c r="AA5" s="1017" t="s">
        <v>360</v>
      </c>
      <c r="AB5" s="1018"/>
      <c r="AC5" s="1018"/>
      <c r="AD5" s="1018"/>
      <c r="AE5" s="1018"/>
      <c r="AF5" s="1110" t="s">
        <v>361</v>
      </c>
      <c r="AG5" s="1018"/>
      <c r="AH5" s="1018"/>
      <c r="AI5" s="1018"/>
      <c r="AJ5" s="1031"/>
      <c r="AK5" s="1018" t="s">
        <v>362</v>
      </c>
      <c r="AL5" s="1018"/>
      <c r="AM5" s="1018"/>
      <c r="AN5" s="1018"/>
      <c r="AO5" s="1019"/>
      <c r="AP5" s="1017" t="s">
        <v>363</v>
      </c>
      <c r="AQ5" s="1018"/>
      <c r="AR5" s="1018"/>
      <c r="AS5" s="1018"/>
      <c r="AT5" s="1019"/>
      <c r="AU5" s="1017" t="s">
        <v>364</v>
      </c>
      <c r="AV5" s="1018"/>
      <c r="AW5" s="1018"/>
      <c r="AX5" s="1018"/>
      <c r="AY5" s="1031"/>
      <c r="AZ5" s="214"/>
      <c r="BA5" s="214"/>
      <c r="BB5" s="214"/>
      <c r="BC5" s="214"/>
      <c r="BD5" s="214"/>
      <c r="BE5" s="215"/>
      <c r="BF5" s="215"/>
      <c r="BG5" s="215"/>
      <c r="BH5" s="215"/>
      <c r="BI5" s="215"/>
      <c r="BJ5" s="215"/>
      <c r="BK5" s="215"/>
      <c r="BL5" s="215"/>
      <c r="BM5" s="215"/>
      <c r="BN5" s="215"/>
      <c r="BO5" s="215"/>
      <c r="BP5" s="215"/>
      <c r="BQ5" s="1011" t="s">
        <v>365</v>
      </c>
      <c r="BR5" s="1012"/>
      <c r="BS5" s="1012"/>
      <c r="BT5" s="1012"/>
      <c r="BU5" s="1012"/>
      <c r="BV5" s="1012"/>
      <c r="BW5" s="1012"/>
      <c r="BX5" s="1012"/>
      <c r="BY5" s="1012"/>
      <c r="BZ5" s="1012"/>
      <c r="CA5" s="1012"/>
      <c r="CB5" s="1012"/>
      <c r="CC5" s="1012"/>
      <c r="CD5" s="1012"/>
      <c r="CE5" s="1012"/>
      <c r="CF5" s="1012"/>
      <c r="CG5" s="1013"/>
      <c r="CH5" s="1017" t="s">
        <v>366</v>
      </c>
      <c r="CI5" s="1018"/>
      <c r="CJ5" s="1018"/>
      <c r="CK5" s="1018"/>
      <c r="CL5" s="1019"/>
      <c r="CM5" s="1017" t="s">
        <v>367</v>
      </c>
      <c r="CN5" s="1018"/>
      <c r="CO5" s="1018"/>
      <c r="CP5" s="1018"/>
      <c r="CQ5" s="1019"/>
      <c r="CR5" s="1017" t="s">
        <v>368</v>
      </c>
      <c r="CS5" s="1018"/>
      <c r="CT5" s="1018"/>
      <c r="CU5" s="1018"/>
      <c r="CV5" s="1019"/>
      <c r="CW5" s="1017" t="s">
        <v>369</v>
      </c>
      <c r="CX5" s="1018"/>
      <c r="CY5" s="1018"/>
      <c r="CZ5" s="1018"/>
      <c r="DA5" s="1019"/>
      <c r="DB5" s="1017" t="s">
        <v>370</v>
      </c>
      <c r="DC5" s="1018"/>
      <c r="DD5" s="1018"/>
      <c r="DE5" s="1018"/>
      <c r="DF5" s="1019"/>
      <c r="DG5" s="1100" t="s">
        <v>371</v>
      </c>
      <c r="DH5" s="1101"/>
      <c r="DI5" s="1101"/>
      <c r="DJ5" s="1101"/>
      <c r="DK5" s="1102"/>
      <c r="DL5" s="1100" t="s">
        <v>372</v>
      </c>
      <c r="DM5" s="1101"/>
      <c r="DN5" s="1101"/>
      <c r="DO5" s="1101"/>
      <c r="DP5" s="1102"/>
      <c r="DQ5" s="1017" t="s">
        <v>373</v>
      </c>
      <c r="DR5" s="1018"/>
      <c r="DS5" s="1018"/>
      <c r="DT5" s="1018"/>
      <c r="DU5" s="1019"/>
      <c r="DV5" s="1017" t="s">
        <v>364</v>
      </c>
      <c r="DW5" s="1018"/>
      <c r="DX5" s="1018"/>
      <c r="DY5" s="1018"/>
      <c r="DZ5" s="1031"/>
      <c r="EA5" s="216"/>
    </row>
    <row r="6" spans="1:131" s="217" customFormat="1" ht="26.25" customHeight="1" thickBot="1" x14ac:dyDescent="0.2">
      <c r="A6" s="1014"/>
      <c r="B6" s="1015"/>
      <c r="C6" s="1015"/>
      <c r="D6" s="1015"/>
      <c r="E6" s="1015"/>
      <c r="F6" s="1015"/>
      <c r="G6" s="1015"/>
      <c r="H6" s="1015"/>
      <c r="I6" s="1015"/>
      <c r="J6" s="1015"/>
      <c r="K6" s="1015"/>
      <c r="L6" s="1015"/>
      <c r="M6" s="1015"/>
      <c r="N6" s="1015"/>
      <c r="O6" s="1015"/>
      <c r="P6" s="1016"/>
      <c r="Q6" s="1020"/>
      <c r="R6" s="1021"/>
      <c r="S6" s="1021"/>
      <c r="T6" s="1021"/>
      <c r="U6" s="1022"/>
      <c r="V6" s="1020"/>
      <c r="W6" s="1021"/>
      <c r="X6" s="1021"/>
      <c r="Y6" s="1021"/>
      <c r="Z6" s="1022"/>
      <c r="AA6" s="1020"/>
      <c r="AB6" s="1021"/>
      <c r="AC6" s="1021"/>
      <c r="AD6" s="1021"/>
      <c r="AE6" s="1021"/>
      <c r="AF6" s="1111"/>
      <c r="AG6" s="1021"/>
      <c r="AH6" s="1021"/>
      <c r="AI6" s="1021"/>
      <c r="AJ6" s="1032"/>
      <c r="AK6" s="1021"/>
      <c r="AL6" s="1021"/>
      <c r="AM6" s="1021"/>
      <c r="AN6" s="1021"/>
      <c r="AO6" s="1022"/>
      <c r="AP6" s="1020"/>
      <c r="AQ6" s="1021"/>
      <c r="AR6" s="1021"/>
      <c r="AS6" s="1021"/>
      <c r="AT6" s="1022"/>
      <c r="AU6" s="1020"/>
      <c r="AV6" s="1021"/>
      <c r="AW6" s="1021"/>
      <c r="AX6" s="1021"/>
      <c r="AY6" s="1032"/>
      <c r="AZ6" s="214"/>
      <c r="BA6" s="214"/>
      <c r="BB6" s="214"/>
      <c r="BC6" s="214"/>
      <c r="BD6" s="214"/>
      <c r="BE6" s="215"/>
      <c r="BF6" s="215"/>
      <c r="BG6" s="215"/>
      <c r="BH6" s="215"/>
      <c r="BI6" s="215"/>
      <c r="BJ6" s="215"/>
      <c r="BK6" s="215"/>
      <c r="BL6" s="215"/>
      <c r="BM6" s="215"/>
      <c r="BN6" s="215"/>
      <c r="BO6" s="215"/>
      <c r="BP6" s="215"/>
      <c r="BQ6" s="1014"/>
      <c r="BR6" s="1015"/>
      <c r="BS6" s="1015"/>
      <c r="BT6" s="1015"/>
      <c r="BU6" s="1015"/>
      <c r="BV6" s="1015"/>
      <c r="BW6" s="1015"/>
      <c r="BX6" s="1015"/>
      <c r="BY6" s="1015"/>
      <c r="BZ6" s="1015"/>
      <c r="CA6" s="1015"/>
      <c r="CB6" s="1015"/>
      <c r="CC6" s="1015"/>
      <c r="CD6" s="1015"/>
      <c r="CE6" s="1015"/>
      <c r="CF6" s="1015"/>
      <c r="CG6" s="1016"/>
      <c r="CH6" s="1020"/>
      <c r="CI6" s="1021"/>
      <c r="CJ6" s="1021"/>
      <c r="CK6" s="1021"/>
      <c r="CL6" s="1022"/>
      <c r="CM6" s="1020"/>
      <c r="CN6" s="1021"/>
      <c r="CO6" s="1021"/>
      <c r="CP6" s="1021"/>
      <c r="CQ6" s="1022"/>
      <c r="CR6" s="1020"/>
      <c r="CS6" s="1021"/>
      <c r="CT6" s="1021"/>
      <c r="CU6" s="1021"/>
      <c r="CV6" s="1022"/>
      <c r="CW6" s="1020"/>
      <c r="CX6" s="1021"/>
      <c r="CY6" s="1021"/>
      <c r="CZ6" s="1021"/>
      <c r="DA6" s="1022"/>
      <c r="DB6" s="1020"/>
      <c r="DC6" s="1021"/>
      <c r="DD6" s="1021"/>
      <c r="DE6" s="1021"/>
      <c r="DF6" s="1022"/>
      <c r="DG6" s="1103"/>
      <c r="DH6" s="1104"/>
      <c r="DI6" s="1104"/>
      <c r="DJ6" s="1104"/>
      <c r="DK6" s="1105"/>
      <c r="DL6" s="1103"/>
      <c r="DM6" s="1104"/>
      <c r="DN6" s="1104"/>
      <c r="DO6" s="1104"/>
      <c r="DP6" s="1105"/>
      <c r="DQ6" s="1020"/>
      <c r="DR6" s="1021"/>
      <c r="DS6" s="1021"/>
      <c r="DT6" s="1021"/>
      <c r="DU6" s="1022"/>
      <c r="DV6" s="1020"/>
      <c r="DW6" s="1021"/>
      <c r="DX6" s="1021"/>
      <c r="DY6" s="1021"/>
      <c r="DZ6" s="1032"/>
      <c r="EA6" s="216"/>
    </row>
    <row r="7" spans="1:131" s="217" customFormat="1" ht="26.25" customHeight="1" thickTop="1" x14ac:dyDescent="0.15">
      <c r="A7" s="218">
        <v>1</v>
      </c>
      <c r="B7" s="1063" t="s">
        <v>374</v>
      </c>
      <c r="C7" s="1064"/>
      <c r="D7" s="1064"/>
      <c r="E7" s="1064"/>
      <c r="F7" s="1064"/>
      <c r="G7" s="1064"/>
      <c r="H7" s="1064"/>
      <c r="I7" s="1064"/>
      <c r="J7" s="1064"/>
      <c r="K7" s="1064"/>
      <c r="L7" s="1064"/>
      <c r="M7" s="1064"/>
      <c r="N7" s="1064"/>
      <c r="O7" s="1064"/>
      <c r="P7" s="1065"/>
      <c r="Q7" s="1118">
        <v>41590</v>
      </c>
      <c r="R7" s="1119"/>
      <c r="S7" s="1119"/>
      <c r="T7" s="1119"/>
      <c r="U7" s="1119"/>
      <c r="V7" s="1119">
        <v>40453</v>
      </c>
      <c r="W7" s="1119"/>
      <c r="X7" s="1119"/>
      <c r="Y7" s="1119"/>
      <c r="Z7" s="1119"/>
      <c r="AA7" s="1119">
        <v>1137</v>
      </c>
      <c r="AB7" s="1119"/>
      <c r="AC7" s="1119"/>
      <c r="AD7" s="1119"/>
      <c r="AE7" s="1120"/>
      <c r="AF7" s="1121">
        <v>801</v>
      </c>
      <c r="AG7" s="1122"/>
      <c r="AH7" s="1122"/>
      <c r="AI7" s="1122"/>
      <c r="AJ7" s="1123"/>
      <c r="AK7" s="1124">
        <v>773</v>
      </c>
      <c r="AL7" s="1125"/>
      <c r="AM7" s="1125"/>
      <c r="AN7" s="1125"/>
      <c r="AO7" s="1125"/>
      <c r="AP7" s="1125">
        <v>46760</v>
      </c>
      <c r="AQ7" s="1125"/>
      <c r="AR7" s="1125"/>
      <c r="AS7" s="1125"/>
      <c r="AT7" s="1125"/>
      <c r="AU7" s="1126" t="s">
        <v>570</v>
      </c>
      <c r="AV7" s="1126"/>
      <c r="AW7" s="1126"/>
      <c r="AX7" s="1126"/>
      <c r="AY7" s="1127"/>
      <c r="AZ7" s="214"/>
      <c r="BA7" s="214"/>
      <c r="BB7" s="214"/>
      <c r="BC7" s="214"/>
      <c r="BD7" s="214"/>
      <c r="BE7" s="215"/>
      <c r="BF7" s="215"/>
      <c r="BG7" s="215"/>
      <c r="BH7" s="215"/>
      <c r="BI7" s="215"/>
      <c r="BJ7" s="215"/>
      <c r="BK7" s="215"/>
      <c r="BL7" s="215"/>
      <c r="BM7" s="215"/>
      <c r="BN7" s="215"/>
      <c r="BO7" s="215"/>
      <c r="BP7" s="215"/>
      <c r="BQ7" s="218">
        <v>1</v>
      </c>
      <c r="BR7" s="219"/>
      <c r="BS7" s="1115" t="s">
        <v>548</v>
      </c>
      <c r="BT7" s="1116"/>
      <c r="BU7" s="1116"/>
      <c r="BV7" s="1116"/>
      <c r="BW7" s="1116"/>
      <c r="BX7" s="1116"/>
      <c r="BY7" s="1116"/>
      <c r="BZ7" s="1116"/>
      <c r="CA7" s="1116"/>
      <c r="CB7" s="1116"/>
      <c r="CC7" s="1116"/>
      <c r="CD7" s="1116"/>
      <c r="CE7" s="1116"/>
      <c r="CF7" s="1116"/>
      <c r="CG7" s="1128"/>
      <c r="CH7" s="1112">
        <v>-0.5</v>
      </c>
      <c r="CI7" s="1113"/>
      <c r="CJ7" s="1113"/>
      <c r="CK7" s="1113"/>
      <c r="CL7" s="1114"/>
      <c r="CM7" s="1112">
        <v>85</v>
      </c>
      <c r="CN7" s="1113"/>
      <c r="CO7" s="1113"/>
      <c r="CP7" s="1113"/>
      <c r="CQ7" s="1114"/>
      <c r="CR7" s="1112">
        <v>17</v>
      </c>
      <c r="CS7" s="1113"/>
      <c r="CT7" s="1113"/>
      <c r="CU7" s="1113"/>
      <c r="CV7" s="1114"/>
      <c r="CW7" s="1112">
        <v>0</v>
      </c>
      <c r="CX7" s="1113"/>
      <c r="CY7" s="1113"/>
      <c r="CZ7" s="1113"/>
      <c r="DA7" s="1114"/>
      <c r="DB7" s="1112" t="s">
        <v>488</v>
      </c>
      <c r="DC7" s="1113"/>
      <c r="DD7" s="1113"/>
      <c r="DE7" s="1113"/>
      <c r="DF7" s="1114"/>
      <c r="DG7" s="1112" t="s">
        <v>488</v>
      </c>
      <c r="DH7" s="1113"/>
      <c r="DI7" s="1113"/>
      <c r="DJ7" s="1113"/>
      <c r="DK7" s="1114"/>
      <c r="DL7" s="1112" t="s">
        <v>488</v>
      </c>
      <c r="DM7" s="1113"/>
      <c r="DN7" s="1113"/>
      <c r="DO7" s="1113"/>
      <c r="DP7" s="1114"/>
      <c r="DQ7" s="1112" t="s">
        <v>488</v>
      </c>
      <c r="DR7" s="1113"/>
      <c r="DS7" s="1113"/>
      <c r="DT7" s="1113"/>
      <c r="DU7" s="1114"/>
      <c r="DV7" s="1115" t="s">
        <v>556</v>
      </c>
      <c r="DW7" s="1116"/>
      <c r="DX7" s="1116"/>
      <c r="DY7" s="1116"/>
      <c r="DZ7" s="1117"/>
      <c r="EA7" s="216"/>
    </row>
    <row r="8" spans="1:131" s="217" customFormat="1" ht="26.25" customHeight="1" x14ac:dyDescent="0.15">
      <c r="A8" s="220">
        <v>2</v>
      </c>
      <c r="B8" s="1046" t="s">
        <v>375</v>
      </c>
      <c r="C8" s="1047"/>
      <c r="D8" s="1047"/>
      <c r="E8" s="1047"/>
      <c r="F8" s="1047"/>
      <c r="G8" s="1047"/>
      <c r="H8" s="1047"/>
      <c r="I8" s="1047"/>
      <c r="J8" s="1047"/>
      <c r="K8" s="1047"/>
      <c r="L8" s="1047"/>
      <c r="M8" s="1047"/>
      <c r="N8" s="1047"/>
      <c r="O8" s="1047"/>
      <c r="P8" s="1048"/>
      <c r="Q8" s="1054">
        <v>17</v>
      </c>
      <c r="R8" s="1055"/>
      <c r="S8" s="1055"/>
      <c r="T8" s="1055"/>
      <c r="U8" s="1055"/>
      <c r="V8" s="1055">
        <v>17</v>
      </c>
      <c r="W8" s="1055"/>
      <c r="X8" s="1055"/>
      <c r="Y8" s="1055"/>
      <c r="Z8" s="1055"/>
      <c r="AA8" s="1055">
        <v>0</v>
      </c>
      <c r="AB8" s="1055"/>
      <c r="AC8" s="1055"/>
      <c r="AD8" s="1055"/>
      <c r="AE8" s="1056"/>
      <c r="AF8" s="1051" t="s">
        <v>122</v>
      </c>
      <c r="AG8" s="1052"/>
      <c r="AH8" s="1052"/>
      <c r="AI8" s="1052"/>
      <c r="AJ8" s="1053"/>
      <c r="AK8" s="1096">
        <v>10</v>
      </c>
      <c r="AL8" s="1097"/>
      <c r="AM8" s="1097"/>
      <c r="AN8" s="1097"/>
      <c r="AO8" s="1097"/>
      <c r="AP8" s="1097">
        <v>88</v>
      </c>
      <c r="AQ8" s="1097"/>
      <c r="AR8" s="1097"/>
      <c r="AS8" s="1097"/>
      <c r="AT8" s="1097"/>
      <c r="AU8" s="1098" t="s">
        <v>571</v>
      </c>
      <c r="AV8" s="1098"/>
      <c r="AW8" s="1098"/>
      <c r="AX8" s="1098"/>
      <c r="AY8" s="1099"/>
      <c r="AZ8" s="214"/>
      <c r="BA8" s="214"/>
      <c r="BB8" s="214"/>
      <c r="BC8" s="214"/>
      <c r="BD8" s="214"/>
      <c r="BE8" s="215"/>
      <c r="BF8" s="215"/>
      <c r="BG8" s="215"/>
      <c r="BH8" s="215"/>
      <c r="BI8" s="215"/>
      <c r="BJ8" s="215"/>
      <c r="BK8" s="215"/>
      <c r="BL8" s="215"/>
      <c r="BM8" s="215"/>
      <c r="BN8" s="215"/>
      <c r="BO8" s="215"/>
      <c r="BP8" s="215"/>
      <c r="BQ8" s="220">
        <v>2</v>
      </c>
      <c r="BR8" s="221"/>
      <c r="BS8" s="1008" t="s">
        <v>549</v>
      </c>
      <c r="BT8" s="1009"/>
      <c r="BU8" s="1009"/>
      <c r="BV8" s="1009"/>
      <c r="BW8" s="1009"/>
      <c r="BX8" s="1009"/>
      <c r="BY8" s="1009"/>
      <c r="BZ8" s="1009"/>
      <c r="CA8" s="1009"/>
      <c r="CB8" s="1009"/>
      <c r="CC8" s="1009"/>
      <c r="CD8" s="1009"/>
      <c r="CE8" s="1009"/>
      <c r="CF8" s="1009"/>
      <c r="CG8" s="1030"/>
      <c r="CH8" s="1005">
        <v>17</v>
      </c>
      <c r="CI8" s="1006"/>
      <c r="CJ8" s="1006"/>
      <c r="CK8" s="1006"/>
      <c r="CL8" s="1007"/>
      <c r="CM8" s="1005">
        <v>725</v>
      </c>
      <c r="CN8" s="1006"/>
      <c r="CO8" s="1006"/>
      <c r="CP8" s="1006"/>
      <c r="CQ8" s="1007"/>
      <c r="CR8" s="1005">
        <v>103</v>
      </c>
      <c r="CS8" s="1006"/>
      <c r="CT8" s="1006"/>
      <c r="CU8" s="1006"/>
      <c r="CV8" s="1007"/>
      <c r="CW8" s="1005">
        <v>0</v>
      </c>
      <c r="CX8" s="1006"/>
      <c r="CY8" s="1006"/>
      <c r="CZ8" s="1006"/>
      <c r="DA8" s="1007"/>
      <c r="DB8" s="1005" t="s">
        <v>488</v>
      </c>
      <c r="DC8" s="1006"/>
      <c r="DD8" s="1006"/>
      <c r="DE8" s="1006"/>
      <c r="DF8" s="1007"/>
      <c r="DG8" s="1005" t="s">
        <v>488</v>
      </c>
      <c r="DH8" s="1006"/>
      <c r="DI8" s="1006"/>
      <c r="DJ8" s="1006"/>
      <c r="DK8" s="1007"/>
      <c r="DL8" s="1005" t="s">
        <v>488</v>
      </c>
      <c r="DM8" s="1006"/>
      <c r="DN8" s="1006"/>
      <c r="DO8" s="1006"/>
      <c r="DP8" s="1007"/>
      <c r="DQ8" s="1005" t="s">
        <v>488</v>
      </c>
      <c r="DR8" s="1006"/>
      <c r="DS8" s="1006"/>
      <c r="DT8" s="1006"/>
      <c r="DU8" s="1007"/>
      <c r="DV8" s="1008" t="s">
        <v>557</v>
      </c>
      <c r="DW8" s="1009"/>
      <c r="DX8" s="1009"/>
      <c r="DY8" s="1009"/>
      <c r="DZ8" s="1010"/>
      <c r="EA8" s="216"/>
    </row>
    <row r="9" spans="1:131" s="217" customFormat="1" ht="26.25" customHeight="1" x14ac:dyDescent="0.15">
      <c r="A9" s="220">
        <v>3</v>
      </c>
      <c r="B9" s="1046"/>
      <c r="C9" s="1047"/>
      <c r="D9" s="1047"/>
      <c r="E9" s="1047"/>
      <c r="F9" s="1047"/>
      <c r="G9" s="1047"/>
      <c r="H9" s="1047"/>
      <c r="I9" s="1047"/>
      <c r="J9" s="1047"/>
      <c r="K9" s="1047"/>
      <c r="L9" s="1047"/>
      <c r="M9" s="1047"/>
      <c r="N9" s="1047"/>
      <c r="O9" s="1047"/>
      <c r="P9" s="1048"/>
      <c r="Q9" s="1054"/>
      <c r="R9" s="1055"/>
      <c r="S9" s="1055"/>
      <c r="T9" s="1055"/>
      <c r="U9" s="1055"/>
      <c r="V9" s="1055"/>
      <c r="W9" s="1055"/>
      <c r="X9" s="1055"/>
      <c r="Y9" s="1055"/>
      <c r="Z9" s="1055"/>
      <c r="AA9" s="1055"/>
      <c r="AB9" s="1055"/>
      <c r="AC9" s="1055"/>
      <c r="AD9" s="1055"/>
      <c r="AE9" s="1056"/>
      <c r="AF9" s="1051"/>
      <c r="AG9" s="1052"/>
      <c r="AH9" s="1052"/>
      <c r="AI9" s="1052"/>
      <c r="AJ9" s="1053"/>
      <c r="AK9" s="1096"/>
      <c r="AL9" s="1097"/>
      <c r="AM9" s="1097"/>
      <c r="AN9" s="1097"/>
      <c r="AO9" s="1097"/>
      <c r="AP9" s="1097"/>
      <c r="AQ9" s="1097"/>
      <c r="AR9" s="1097"/>
      <c r="AS9" s="1097"/>
      <c r="AT9" s="1097"/>
      <c r="AU9" s="1098"/>
      <c r="AV9" s="1098"/>
      <c r="AW9" s="1098"/>
      <c r="AX9" s="1098"/>
      <c r="AY9" s="1099"/>
      <c r="AZ9" s="214"/>
      <c r="BA9" s="214"/>
      <c r="BB9" s="214"/>
      <c r="BC9" s="214"/>
      <c r="BD9" s="214"/>
      <c r="BE9" s="215"/>
      <c r="BF9" s="215"/>
      <c r="BG9" s="215"/>
      <c r="BH9" s="215"/>
      <c r="BI9" s="215"/>
      <c r="BJ9" s="215"/>
      <c r="BK9" s="215"/>
      <c r="BL9" s="215"/>
      <c r="BM9" s="215"/>
      <c r="BN9" s="215"/>
      <c r="BO9" s="215"/>
      <c r="BP9" s="215"/>
      <c r="BQ9" s="220">
        <v>3</v>
      </c>
      <c r="BR9" s="221"/>
      <c r="BS9" s="1008" t="s">
        <v>550</v>
      </c>
      <c r="BT9" s="1009"/>
      <c r="BU9" s="1009"/>
      <c r="BV9" s="1009"/>
      <c r="BW9" s="1009"/>
      <c r="BX9" s="1009"/>
      <c r="BY9" s="1009"/>
      <c r="BZ9" s="1009"/>
      <c r="CA9" s="1009"/>
      <c r="CB9" s="1009"/>
      <c r="CC9" s="1009"/>
      <c r="CD9" s="1009"/>
      <c r="CE9" s="1009"/>
      <c r="CF9" s="1009"/>
      <c r="CG9" s="1030"/>
      <c r="CH9" s="1005">
        <v>9</v>
      </c>
      <c r="CI9" s="1006"/>
      <c r="CJ9" s="1006"/>
      <c r="CK9" s="1006"/>
      <c r="CL9" s="1007"/>
      <c r="CM9" s="1005">
        <v>61</v>
      </c>
      <c r="CN9" s="1006"/>
      <c r="CO9" s="1006"/>
      <c r="CP9" s="1006"/>
      <c r="CQ9" s="1007"/>
      <c r="CR9" s="1005">
        <v>13</v>
      </c>
      <c r="CS9" s="1006"/>
      <c r="CT9" s="1006"/>
      <c r="CU9" s="1006"/>
      <c r="CV9" s="1007"/>
      <c r="CW9" s="1005">
        <v>0</v>
      </c>
      <c r="CX9" s="1006"/>
      <c r="CY9" s="1006"/>
      <c r="CZ9" s="1006"/>
      <c r="DA9" s="1007"/>
      <c r="DB9" s="1005" t="s">
        <v>488</v>
      </c>
      <c r="DC9" s="1006"/>
      <c r="DD9" s="1006"/>
      <c r="DE9" s="1006"/>
      <c r="DF9" s="1007"/>
      <c r="DG9" s="1005" t="s">
        <v>488</v>
      </c>
      <c r="DH9" s="1006"/>
      <c r="DI9" s="1006"/>
      <c r="DJ9" s="1006"/>
      <c r="DK9" s="1007"/>
      <c r="DL9" s="1005" t="s">
        <v>488</v>
      </c>
      <c r="DM9" s="1006"/>
      <c r="DN9" s="1006"/>
      <c r="DO9" s="1006"/>
      <c r="DP9" s="1007"/>
      <c r="DQ9" s="1005" t="s">
        <v>488</v>
      </c>
      <c r="DR9" s="1006"/>
      <c r="DS9" s="1006"/>
      <c r="DT9" s="1006"/>
      <c r="DU9" s="1007"/>
      <c r="DV9" s="1008" t="s">
        <v>558</v>
      </c>
      <c r="DW9" s="1009"/>
      <c r="DX9" s="1009"/>
      <c r="DY9" s="1009"/>
      <c r="DZ9" s="1010"/>
      <c r="EA9" s="216"/>
    </row>
    <row r="10" spans="1:131" s="217" customFormat="1" ht="26.25" customHeight="1" x14ac:dyDescent="0.15">
      <c r="A10" s="220">
        <v>4</v>
      </c>
      <c r="B10" s="1046"/>
      <c r="C10" s="1047"/>
      <c r="D10" s="1047"/>
      <c r="E10" s="1047"/>
      <c r="F10" s="1047"/>
      <c r="G10" s="1047"/>
      <c r="H10" s="1047"/>
      <c r="I10" s="1047"/>
      <c r="J10" s="1047"/>
      <c r="K10" s="1047"/>
      <c r="L10" s="1047"/>
      <c r="M10" s="1047"/>
      <c r="N10" s="1047"/>
      <c r="O10" s="1047"/>
      <c r="P10" s="1048"/>
      <c r="Q10" s="1054"/>
      <c r="R10" s="1055"/>
      <c r="S10" s="1055"/>
      <c r="T10" s="1055"/>
      <c r="U10" s="1055"/>
      <c r="V10" s="1055"/>
      <c r="W10" s="1055"/>
      <c r="X10" s="1055"/>
      <c r="Y10" s="1055"/>
      <c r="Z10" s="1055"/>
      <c r="AA10" s="1055"/>
      <c r="AB10" s="1055"/>
      <c r="AC10" s="1055"/>
      <c r="AD10" s="1055"/>
      <c r="AE10" s="1056"/>
      <c r="AF10" s="1051"/>
      <c r="AG10" s="1052"/>
      <c r="AH10" s="1052"/>
      <c r="AI10" s="1052"/>
      <c r="AJ10" s="1053"/>
      <c r="AK10" s="1096"/>
      <c r="AL10" s="1097"/>
      <c r="AM10" s="1097"/>
      <c r="AN10" s="1097"/>
      <c r="AO10" s="1097"/>
      <c r="AP10" s="1097"/>
      <c r="AQ10" s="1097"/>
      <c r="AR10" s="1097"/>
      <c r="AS10" s="1097"/>
      <c r="AT10" s="1097"/>
      <c r="AU10" s="1098"/>
      <c r="AV10" s="1098"/>
      <c r="AW10" s="1098"/>
      <c r="AX10" s="1098"/>
      <c r="AY10" s="1099"/>
      <c r="AZ10" s="214"/>
      <c r="BA10" s="214"/>
      <c r="BB10" s="214"/>
      <c r="BC10" s="214"/>
      <c r="BD10" s="214"/>
      <c r="BE10" s="215"/>
      <c r="BF10" s="215"/>
      <c r="BG10" s="215"/>
      <c r="BH10" s="215"/>
      <c r="BI10" s="215"/>
      <c r="BJ10" s="215"/>
      <c r="BK10" s="215"/>
      <c r="BL10" s="215"/>
      <c r="BM10" s="215"/>
      <c r="BN10" s="215"/>
      <c r="BO10" s="215"/>
      <c r="BP10" s="215"/>
      <c r="BQ10" s="220">
        <v>4</v>
      </c>
      <c r="BR10" s="221"/>
      <c r="BS10" s="1008" t="s">
        <v>551</v>
      </c>
      <c r="BT10" s="1009"/>
      <c r="BU10" s="1009"/>
      <c r="BV10" s="1009"/>
      <c r="BW10" s="1009"/>
      <c r="BX10" s="1009"/>
      <c r="BY10" s="1009"/>
      <c r="BZ10" s="1009"/>
      <c r="CA10" s="1009"/>
      <c r="CB10" s="1009"/>
      <c r="CC10" s="1009"/>
      <c r="CD10" s="1009"/>
      <c r="CE10" s="1009"/>
      <c r="CF10" s="1009"/>
      <c r="CG10" s="1030"/>
      <c r="CH10" s="1005">
        <v>3</v>
      </c>
      <c r="CI10" s="1006"/>
      <c r="CJ10" s="1006"/>
      <c r="CK10" s="1006"/>
      <c r="CL10" s="1007"/>
      <c r="CM10" s="1005">
        <v>266</v>
      </c>
      <c r="CN10" s="1006"/>
      <c r="CO10" s="1006"/>
      <c r="CP10" s="1006"/>
      <c r="CQ10" s="1007"/>
      <c r="CR10" s="1005">
        <v>6</v>
      </c>
      <c r="CS10" s="1006"/>
      <c r="CT10" s="1006"/>
      <c r="CU10" s="1006"/>
      <c r="CV10" s="1007"/>
      <c r="CW10" s="1005">
        <v>0</v>
      </c>
      <c r="CX10" s="1006"/>
      <c r="CY10" s="1006"/>
      <c r="CZ10" s="1006"/>
      <c r="DA10" s="1007"/>
      <c r="DB10" s="1005" t="s">
        <v>488</v>
      </c>
      <c r="DC10" s="1006"/>
      <c r="DD10" s="1006"/>
      <c r="DE10" s="1006"/>
      <c r="DF10" s="1007"/>
      <c r="DG10" s="1005" t="s">
        <v>488</v>
      </c>
      <c r="DH10" s="1006"/>
      <c r="DI10" s="1006"/>
      <c r="DJ10" s="1006"/>
      <c r="DK10" s="1007"/>
      <c r="DL10" s="1005" t="s">
        <v>488</v>
      </c>
      <c r="DM10" s="1006"/>
      <c r="DN10" s="1006"/>
      <c r="DO10" s="1006"/>
      <c r="DP10" s="1007"/>
      <c r="DQ10" s="1005" t="s">
        <v>488</v>
      </c>
      <c r="DR10" s="1006"/>
      <c r="DS10" s="1006"/>
      <c r="DT10" s="1006"/>
      <c r="DU10" s="1007"/>
      <c r="DV10" s="1008" t="s">
        <v>559</v>
      </c>
      <c r="DW10" s="1009"/>
      <c r="DX10" s="1009"/>
      <c r="DY10" s="1009"/>
      <c r="DZ10" s="1010"/>
      <c r="EA10" s="216"/>
    </row>
    <row r="11" spans="1:131" s="217" customFormat="1" ht="26.25" customHeight="1" x14ac:dyDescent="0.15">
      <c r="A11" s="220">
        <v>5</v>
      </c>
      <c r="B11" s="1046"/>
      <c r="C11" s="1047"/>
      <c r="D11" s="1047"/>
      <c r="E11" s="1047"/>
      <c r="F11" s="1047"/>
      <c r="G11" s="1047"/>
      <c r="H11" s="1047"/>
      <c r="I11" s="1047"/>
      <c r="J11" s="1047"/>
      <c r="K11" s="1047"/>
      <c r="L11" s="1047"/>
      <c r="M11" s="1047"/>
      <c r="N11" s="1047"/>
      <c r="O11" s="1047"/>
      <c r="P11" s="1048"/>
      <c r="Q11" s="1054"/>
      <c r="R11" s="1055"/>
      <c r="S11" s="1055"/>
      <c r="T11" s="1055"/>
      <c r="U11" s="1055"/>
      <c r="V11" s="1055"/>
      <c r="W11" s="1055"/>
      <c r="X11" s="1055"/>
      <c r="Y11" s="1055"/>
      <c r="Z11" s="1055"/>
      <c r="AA11" s="1055"/>
      <c r="AB11" s="1055"/>
      <c r="AC11" s="1055"/>
      <c r="AD11" s="1055"/>
      <c r="AE11" s="1056"/>
      <c r="AF11" s="1051"/>
      <c r="AG11" s="1052"/>
      <c r="AH11" s="1052"/>
      <c r="AI11" s="1052"/>
      <c r="AJ11" s="1053"/>
      <c r="AK11" s="1096"/>
      <c r="AL11" s="1097"/>
      <c r="AM11" s="1097"/>
      <c r="AN11" s="1097"/>
      <c r="AO11" s="1097"/>
      <c r="AP11" s="1097"/>
      <c r="AQ11" s="1097"/>
      <c r="AR11" s="1097"/>
      <c r="AS11" s="1097"/>
      <c r="AT11" s="1097"/>
      <c r="AU11" s="1098"/>
      <c r="AV11" s="1098"/>
      <c r="AW11" s="1098"/>
      <c r="AX11" s="1098"/>
      <c r="AY11" s="1099"/>
      <c r="AZ11" s="214"/>
      <c r="BA11" s="214"/>
      <c r="BB11" s="214"/>
      <c r="BC11" s="214"/>
      <c r="BD11" s="214"/>
      <c r="BE11" s="215"/>
      <c r="BF11" s="215"/>
      <c r="BG11" s="215"/>
      <c r="BH11" s="215"/>
      <c r="BI11" s="215"/>
      <c r="BJ11" s="215"/>
      <c r="BK11" s="215"/>
      <c r="BL11" s="215"/>
      <c r="BM11" s="215"/>
      <c r="BN11" s="215"/>
      <c r="BO11" s="215"/>
      <c r="BP11" s="215"/>
      <c r="BQ11" s="220">
        <v>5</v>
      </c>
      <c r="BR11" s="221"/>
      <c r="BS11" s="1008" t="s">
        <v>552</v>
      </c>
      <c r="BT11" s="1009"/>
      <c r="BU11" s="1009"/>
      <c r="BV11" s="1009"/>
      <c r="BW11" s="1009"/>
      <c r="BX11" s="1009"/>
      <c r="BY11" s="1009"/>
      <c r="BZ11" s="1009"/>
      <c r="CA11" s="1009"/>
      <c r="CB11" s="1009"/>
      <c r="CC11" s="1009"/>
      <c r="CD11" s="1009"/>
      <c r="CE11" s="1009"/>
      <c r="CF11" s="1009"/>
      <c r="CG11" s="1030"/>
      <c r="CH11" s="1005">
        <v>-31</v>
      </c>
      <c r="CI11" s="1006"/>
      <c r="CJ11" s="1006"/>
      <c r="CK11" s="1006"/>
      <c r="CL11" s="1007"/>
      <c r="CM11" s="1005">
        <v>734</v>
      </c>
      <c r="CN11" s="1006"/>
      <c r="CO11" s="1006"/>
      <c r="CP11" s="1006"/>
      <c r="CQ11" s="1007"/>
      <c r="CR11" s="1005">
        <v>333</v>
      </c>
      <c r="CS11" s="1006"/>
      <c r="CT11" s="1006"/>
      <c r="CU11" s="1006"/>
      <c r="CV11" s="1007"/>
      <c r="CW11" s="1005">
        <v>22</v>
      </c>
      <c r="CX11" s="1006"/>
      <c r="CY11" s="1006"/>
      <c r="CZ11" s="1006"/>
      <c r="DA11" s="1007"/>
      <c r="DB11" s="1005" t="s">
        <v>488</v>
      </c>
      <c r="DC11" s="1006"/>
      <c r="DD11" s="1006"/>
      <c r="DE11" s="1006"/>
      <c r="DF11" s="1007"/>
      <c r="DG11" s="1005" t="s">
        <v>488</v>
      </c>
      <c r="DH11" s="1006"/>
      <c r="DI11" s="1006"/>
      <c r="DJ11" s="1006"/>
      <c r="DK11" s="1007"/>
      <c r="DL11" s="1005" t="s">
        <v>488</v>
      </c>
      <c r="DM11" s="1006"/>
      <c r="DN11" s="1006"/>
      <c r="DO11" s="1006"/>
      <c r="DP11" s="1007"/>
      <c r="DQ11" s="1005" t="s">
        <v>488</v>
      </c>
      <c r="DR11" s="1006"/>
      <c r="DS11" s="1006"/>
      <c r="DT11" s="1006"/>
      <c r="DU11" s="1007"/>
      <c r="DV11" s="1008" t="s">
        <v>560</v>
      </c>
      <c r="DW11" s="1009"/>
      <c r="DX11" s="1009"/>
      <c r="DY11" s="1009"/>
      <c r="DZ11" s="1010"/>
      <c r="EA11" s="216"/>
    </row>
    <row r="12" spans="1:131" s="217" customFormat="1" ht="26.25" customHeight="1" x14ac:dyDescent="0.15">
      <c r="A12" s="220">
        <v>6</v>
      </c>
      <c r="B12" s="1046"/>
      <c r="C12" s="1047"/>
      <c r="D12" s="1047"/>
      <c r="E12" s="1047"/>
      <c r="F12" s="1047"/>
      <c r="G12" s="1047"/>
      <c r="H12" s="1047"/>
      <c r="I12" s="1047"/>
      <c r="J12" s="1047"/>
      <c r="K12" s="1047"/>
      <c r="L12" s="1047"/>
      <c r="M12" s="1047"/>
      <c r="N12" s="1047"/>
      <c r="O12" s="1047"/>
      <c r="P12" s="1048"/>
      <c r="Q12" s="1054"/>
      <c r="R12" s="1055"/>
      <c r="S12" s="1055"/>
      <c r="T12" s="1055"/>
      <c r="U12" s="1055"/>
      <c r="V12" s="1055"/>
      <c r="W12" s="1055"/>
      <c r="X12" s="1055"/>
      <c r="Y12" s="1055"/>
      <c r="Z12" s="1055"/>
      <c r="AA12" s="1055"/>
      <c r="AB12" s="1055"/>
      <c r="AC12" s="1055"/>
      <c r="AD12" s="1055"/>
      <c r="AE12" s="1056"/>
      <c r="AF12" s="1051"/>
      <c r="AG12" s="1052"/>
      <c r="AH12" s="1052"/>
      <c r="AI12" s="1052"/>
      <c r="AJ12" s="1053"/>
      <c r="AK12" s="1096"/>
      <c r="AL12" s="1097"/>
      <c r="AM12" s="1097"/>
      <c r="AN12" s="1097"/>
      <c r="AO12" s="1097"/>
      <c r="AP12" s="1097"/>
      <c r="AQ12" s="1097"/>
      <c r="AR12" s="1097"/>
      <c r="AS12" s="1097"/>
      <c r="AT12" s="1097"/>
      <c r="AU12" s="1098"/>
      <c r="AV12" s="1098"/>
      <c r="AW12" s="1098"/>
      <c r="AX12" s="1098"/>
      <c r="AY12" s="1099"/>
      <c r="AZ12" s="214"/>
      <c r="BA12" s="214"/>
      <c r="BB12" s="214"/>
      <c r="BC12" s="214"/>
      <c r="BD12" s="214"/>
      <c r="BE12" s="215"/>
      <c r="BF12" s="215"/>
      <c r="BG12" s="215"/>
      <c r="BH12" s="215"/>
      <c r="BI12" s="215"/>
      <c r="BJ12" s="215"/>
      <c r="BK12" s="215"/>
      <c r="BL12" s="215"/>
      <c r="BM12" s="215"/>
      <c r="BN12" s="215"/>
      <c r="BO12" s="215"/>
      <c r="BP12" s="215"/>
      <c r="BQ12" s="220">
        <v>6</v>
      </c>
      <c r="BR12" s="221"/>
      <c r="BS12" s="1008" t="s">
        <v>553</v>
      </c>
      <c r="BT12" s="1009"/>
      <c r="BU12" s="1009"/>
      <c r="BV12" s="1009"/>
      <c r="BW12" s="1009"/>
      <c r="BX12" s="1009"/>
      <c r="BY12" s="1009"/>
      <c r="BZ12" s="1009"/>
      <c r="CA12" s="1009"/>
      <c r="CB12" s="1009"/>
      <c r="CC12" s="1009"/>
      <c r="CD12" s="1009"/>
      <c r="CE12" s="1009"/>
      <c r="CF12" s="1009"/>
      <c r="CG12" s="1030"/>
      <c r="CH12" s="1005">
        <v>80</v>
      </c>
      <c r="CI12" s="1006"/>
      <c r="CJ12" s="1006"/>
      <c r="CK12" s="1006"/>
      <c r="CL12" s="1007"/>
      <c r="CM12" s="1005">
        <v>922</v>
      </c>
      <c r="CN12" s="1006"/>
      <c r="CO12" s="1006"/>
      <c r="CP12" s="1006"/>
      <c r="CQ12" s="1007"/>
      <c r="CR12" s="1005">
        <v>75</v>
      </c>
      <c r="CS12" s="1006"/>
      <c r="CT12" s="1006"/>
      <c r="CU12" s="1006"/>
      <c r="CV12" s="1007"/>
      <c r="CW12" s="1005">
        <v>0</v>
      </c>
      <c r="CX12" s="1006"/>
      <c r="CY12" s="1006"/>
      <c r="CZ12" s="1006"/>
      <c r="DA12" s="1007"/>
      <c r="DB12" s="1005" t="s">
        <v>488</v>
      </c>
      <c r="DC12" s="1006"/>
      <c r="DD12" s="1006"/>
      <c r="DE12" s="1006"/>
      <c r="DF12" s="1007"/>
      <c r="DG12" s="1005" t="s">
        <v>488</v>
      </c>
      <c r="DH12" s="1006"/>
      <c r="DI12" s="1006"/>
      <c r="DJ12" s="1006"/>
      <c r="DK12" s="1007"/>
      <c r="DL12" s="1005" t="s">
        <v>488</v>
      </c>
      <c r="DM12" s="1006"/>
      <c r="DN12" s="1006"/>
      <c r="DO12" s="1006"/>
      <c r="DP12" s="1007"/>
      <c r="DQ12" s="1005" t="s">
        <v>488</v>
      </c>
      <c r="DR12" s="1006"/>
      <c r="DS12" s="1006"/>
      <c r="DT12" s="1006"/>
      <c r="DU12" s="1007"/>
      <c r="DV12" s="1008" t="s">
        <v>561</v>
      </c>
      <c r="DW12" s="1009"/>
      <c r="DX12" s="1009"/>
      <c r="DY12" s="1009"/>
      <c r="DZ12" s="1010"/>
      <c r="EA12" s="216"/>
    </row>
    <row r="13" spans="1:131" s="217" customFormat="1" ht="26.25" customHeight="1" x14ac:dyDescent="0.15">
      <c r="A13" s="220">
        <v>7</v>
      </c>
      <c r="B13" s="1046"/>
      <c r="C13" s="1047"/>
      <c r="D13" s="1047"/>
      <c r="E13" s="1047"/>
      <c r="F13" s="1047"/>
      <c r="G13" s="1047"/>
      <c r="H13" s="1047"/>
      <c r="I13" s="1047"/>
      <c r="J13" s="1047"/>
      <c r="K13" s="1047"/>
      <c r="L13" s="1047"/>
      <c r="M13" s="1047"/>
      <c r="N13" s="1047"/>
      <c r="O13" s="1047"/>
      <c r="P13" s="1048"/>
      <c r="Q13" s="1054"/>
      <c r="R13" s="1055"/>
      <c r="S13" s="1055"/>
      <c r="T13" s="1055"/>
      <c r="U13" s="1055"/>
      <c r="V13" s="1055"/>
      <c r="W13" s="1055"/>
      <c r="X13" s="1055"/>
      <c r="Y13" s="1055"/>
      <c r="Z13" s="1055"/>
      <c r="AA13" s="1055"/>
      <c r="AB13" s="1055"/>
      <c r="AC13" s="1055"/>
      <c r="AD13" s="1055"/>
      <c r="AE13" s="1056"/>
      <c r="AF13" s="1051"/>
      <c r="AG13" s="1052"/>
      <c r="AH13" s="1052"/>
      <c r="AI13" s="1052"/>
      <c r="AJ13" s="1053"/>
      <c r="AK13" s="1096"/>
      <c r="AL13" s="1097"/>
      <c r="AM13" s="1097"/>
      <c r="AN13" s="1097"/>
      <c r="AO13" s="1097"/>
      <c r="AP13" s="1097"/>
      <c r="AQ13" s="1097"/>
      <c r="AR13" s="1097"/>
      <c r="AS13" s="1097"/>
      <c r="AT13" s="1097"/>
      <c r="AU13" s="1098"/>
      <c r="AV13" s="1098"/>
      <c r="AW13" s="1098"/>
      <c r="AX13" s="1098"/>
      <c r="AY13" s="1099"/>
      <c r="AZ13" s="214"/>
      <c r="BA13" s="214"/>
      <c r="BB13" s="214"/>
      <c r="BC13" s="214"/>
      <c r="BD13" s="214"/>
      <c r="BE13" s="215"/>
      <c r="BF13" s="215"/>
      <c r="BG13" s="215"/>
      <c r="BH13" s="215"/>
      <c r="BI13" s="215"/>
      <c r="BJ13" s="215"/>
      <c r="BK13" s="215"/>
      <c r="BL13" s="215"/>
      <c r="BM13" s="215"/>
      <c r="BN13" s="215"/>
      <c r="BO13" s="215"/>
      <c r="BP13" s="215"/>
      <c r="BQ13" s="220">
        <v>7</v>
      </c>
      <c r="BR13" s="221"/>
      <c r="BS13" s="1008" t="s">
        <v>573</v>
      </c>
      <c r="BT13" s="1009"/>
      <c r="BU13" s="1009"/>
      <c r="BV13" s="1009"/>
      <c r="BW13" s="1009"/>
      <c r="BX13" s="1009"/>
      <c r="BY13" s="1009"/>
      <c r="BZ13" s="1009"/>
      <c r="CA13" s="1009"/>
      <c r="CB13" s="1009"/>
      <c r="CC13" s="1009"/>
      <c r="CD13" s="1009"/>
      <c r="CE13" s="1009"/>
      <c r="CF13" s="1009"/>
      <c r="CG13" s="1030"/>
      <c r="CH13" s="1005">
        <v>-2</v>
      </c>
      <c r="CI13" s="1006"/>
      <c r="CJ13" s="1006"/>
      <c r="CK13" s="1006"/>
      <c r="CL13" s="1007"/>
      <c r="CM13" s="1005">
        <v>-33</v>
      </c>
      <c r="CN13" s="1006"/>
      <c r="CO13" s="1006"/>
      <c r="CP13" s="1006"/>
      <c r="CQ13" s="1007"/>
      <c r="CR13" s="1005">
        <v>1</v>
      </c>
      <c r="CS13" s="1006"/>
      <c r="CT13" s="1006"/>
      <c r="CU13" s="1006"/>
      <c r="CV13" s="1007"/>
      <c r="CW13" s="1005">
        <v>0</v>
      </c>
      <c r="CX13" s="1006"/>
      <c r="CY13" s="1006"/>
      <c r="CZ13" s="1006"/>
      <c r="DA13" s="1007"/>
      <c r="DB13" s="1005" t="s">
        <v>488</v>
      </c>
      <c r="DC13" s="1006"/>
      <c r="DD13" s="1006"/>
      <c r="DE13" s="1006"/>
      <c r="DF13" s="1007"/>
      <c r="DG13" s="1005" t="s">
        <v>488</v>
      </c>
      <c r="DH13" s="1006"/>
      <c r="DI13" s="1006"/>
      <c r="DJ13" s="1006"/>
      <c r="DK13" s="1007"/>
      <c r="DL13" s="1005" t="s">
        <v>488</v>
      </c>
      <c r="DM13" s="1006"/>
      <c r="DN13" s="1006"/>
      <c r="DO13" s="1006"/>
      <c r="DP13" s="1007"/>
      <c r="DQ13" s="1005" t="s">
        <v>488</v>
      </c>
      <c r="DR13" s="1006"/>
      <c r="DS13" s="1006"/>
      <c r="DT13" s="1006"/>
      <c r="DU13" s="1007"/>
      <c r="DV13" s="1008" t="s">
        <v>562</v>
      </c>
      <c r="DW13" s="1009"/>
      <c r="DX13" s="1009"/>
      <c r="DY13" s="1009"/>
      <c r="DZ13" s="1010"/>
      <c r="EA13" s="216"/>
    </row>
    <row r="14" spans="1:131" s="217" customFormat="1" ht="26.25" customHeight="1" x14ac:dyDescent="0.15">
      <c r="A14" s="220">
        <v>8</v>
      </c>
      <c r="B14" s="1046"/>
      <c r="C14" s="1047"/>
      <c r="D14" s="1047"/>
      <c r="E14" s="1047"/>
      <c r="F14" s="1047"/>
      <c r="G14" s="1047"/>
      <c r="H14" s="1047"/>
      <c r="I14" s="1047"/>
      <c r="J14" s="1047"/>
      <c r="K14" s="1047"/>
      <c r="L14" s="1047"/>
      <c r="M14" s="1047"/>
      <c r="N14" s="1047"/>
      <c r="O14" s="1047"/>
      <c r="P14" s="1048"/>
      <c r="Q14" s="1054"/>
      <c r="R14" s="1055"/>
      <c r="S14" s="1055"/>
      <c r="T14" s="1055"/>
      <c r="U14" s="1055"/>
      <c r="V14" s="1055"/>
      <c r="W14" s="1055"/>
      <c r="X14" s="1055"/>
      <c r="Y14" s="1055"/>
      <c r="Z14" s="1055"/>
      <c r="AA14" s="1055"/>
      <c r="AB14" s="1055"/>
      <c r="AC14" s="1055"/>
      <c r="AD14" s="1055"/>
      <c r="AE14" s="1056"/>
      <c r="AF14" s="1051"/>
      <c r="AG14" s="1052"/>
      <c r="AH14" s="1052"/>
      <c r="AI14" s="1052"/>
      <c r="AJ14" s="1053"/>
      <c r="AK14" s="1096"/>
      <c r="AL14" s="1097"/>
      <c r="AM14" s="1097"/>
      <c r="AN14" s="1097"/>
      <c r="AO14" s="1097"/>
      <c r="AP14" s="1097"/>
      <c r="AQ14" s="1097"/>
      <c r="AR14" s="1097"/>
      <c r="AS14" s="1097"/>
      <c r="AT14" s="1097"/>
      <c r="AU14" s="1098"/>
      <c r="AV14" s="1098"/>
      <c r="AW14" s="1098"/>
      <c r="AX14" s="1098"/>
      <c r="AY14" s="1099"/>
      <c r="AZ14" s="214"/>
      <c r="BA14" s="214"/>
      <c r="BB14" s="214"/>
      <c r="BC14" s="214"/>
      <c r="BD14" s="214"/>
      <c r="BE14" s="215"/>
      <c r="BF14" s="215"/>
      <c r="BG14" s="215"/>
      <c r="BH14" s="215"/>
      <c r="BI14" s="215"/>
      <c r="BJ14" s="215"/>
      <c r="BK14" s="215"/>
      <c r="BL14" s="215"/>
      <c r="BM14" s="215"/>
      <c r="BN14" s="215"/>
      <c r="BO14" s="215"/>
      <c r="BP14" s="215"/>
      <c r="BQ14" s="220">
        <v>8</v>
      </c>
      <c r="BR14" s="221"/>
      <c r="BS14" s="1008" t="s">
        <v>554</v>
      </c>
      <c r="BT14" s="1009"/>
      <c r="BU14" s="1009"/>
      <c r="BV14" s="1009"/>
      <c r="BW14" s="1009"/>
      <c r="BX14" s="1009"/>
      <c r="BY14" s="1009"/>
      <c r="BZ14" s="1009"/>
      <c r="CA14" s="1009"/>
      <c r="CB14" s="1009"/>
      <c r="CC14" s="1009"/>
      <c r="CD14" s="1009"/>
      <c r="CE14" s="1009"/>
      <c r="CF14" s="1009"/>
      <c r="CG14" s="1030"/>
      <c r="CH14" s="1005">
        <v>2</v>
      </c>
      <c r="CI14" s="1006"/>
      <c r="CJ14" s="1006"/>
      <c r="CK14" s="1006"/>
      <c r="CL14" s="1007"/>
      <c r="CM14" s="1005">
        <v>125</v>
      </c>
      <c r="CN14" s="1006"/>
      <c r="CO14" s="1006"/>
      <c r="CP14" s="1006"/>
      <c r="CQ14" s="1007"/>
      <c r="CR14" s="1005">
        <v>30</v>
      </c>
      <c r="CS14" s="1006"/>
      <c r="CT14" s="1006"/>
      <c r="CU14" s="1006"/>
      <c r="CV14" s="1007"/>
      <c r="CW14" s="1005">
        <v>0</v>
      </c>
      <c r="CX14" s="1006"/>
      <c r="CY14" s="1006"/>
      <c r="CZ14" s="1006"/>
      <c r="DA14" s="1007"/>
      <c r="DB14" s="1005" t="s">
        <v>488</v>
      </c>
      <c r="DC14" s="1006"/>
      <c r="DD14" s="1006"/>
      <c r="DE14" s="1006"/>
      <c r="DF14" s="1007"/>
      <c r="DG14" s="1005" t="s">
        <v>488</v>
      </c>
      <c r="DH14" s="1006"/>
      <c r="DI14" s="1006"/>
      <c r="DJ14" s="1006"/>
      <c r="DK14" s="1007"/>
      <c r="DL14" s="1005" t="s">
        <v>488</v>
      </c>
      <c r="DM14" s="1006"/>
      <c r="DN14" s="1006"/>
      <c r="DO14" s="1006"/>
      <c r="DP14" s="1007"/>
      <c r="DQ14" s="1005" t="s">
        <v>488</v>
      </c>
      <c r="DR14" s="1006"/>
      <c r="DS14" s="1006"/>
      <c r="DT14" s="1006"/>
      <c r="DU14" s="1007"/>
      <c r="DV14" s="1008" t="s">
        <v>563</v>
      </c>
      <c r="DW14" s="1009"/>
      <c r="DX14" s="1009"/>
      <c r="DY14" s="1009"/>
      <c r="DZ14" s="1010"/>
      <c r="EA14" s="216"/>
    </row>
    <row r="15" spans="1:131" s="217" customFormat="1" ht="26.25" customHeight="1" x14ac:dyDescent="0.15">
      <c r="A15" s="220">
        <v>9</v>
      </c>
      <c r="B15" s="1046"/>
      <c r="C15" s="1047"/>
      <c r="D15" s="1047"/>
      <c r="E15" s="1047"/>
      <c r="F15" s="1047"/>
      <c r="G15" s="1047"/>
      <c r="H15" s="1047"/>
      <c r="I15" s="1047"/>
      <c r="J15" s="1047"/>
      <c r="K15" s="1047"/>
      <c r="L15" s="1047"/>
      <c r="M15" s="1047"/>
      <c r="N15" s="1047"/>
      <c r="O15" s="1047"/>
      <c r="P15" s="1048"/>
      <c r="Q15" s="1054"/>
      <c r="R15" s="1055"/>
      <c r="S15" s="1055"/>
      <c r="T15" s="1055"/>
      <c r="U15" s="1055"/>
      <c r="V15" s="1055"/>
      <c r="W15" s="1055"/>
      <c r="X15" s="1055"/>
      <c r="Y15" s="1055"/>
      <c r="Z15" s="1055"/>
      <c r="AA15" s="1055"/>
      <c r="AB15" s="1055"/>
      <c r="AC15" s="1055"/>
      <c r="AD15" s="1055"/>
      <c r="AE15" s="1056"/>
      <c r="AF15" s="1051"/>
      <c r="AG15" s="1052"/>
      <c r="AH15" s="1052"/>
      <c r="AI15" s="1052"/>
      <c r="AJ15" s="1053"/>
      <c r="AK15" s="1096"/>
      <c r="AL15" s="1097"/>
      <c r="AM15" s="1097"/>
      <c r="AN15" s="1097"/>
      <c r="AO15" s="1097"/>
      <c r="AP15" s="1097"/>
      <c r="AQ15" s="1097"/>
      <c r="AR15" s="1097"/>
      <c r="AS15" s="1097"/>
      <c r="AT15" s="1097"/>
      <c r="AU15" s="1098"/>
      <c r="AV15" s="1098"/>
      <c r="AW15" s="1098"/>
      <c r="AX15" s="1098"/>
      <c r="AY15" s="1099"/>
      <c r="AZ15" s="214"/>
      <c r="BA15" s="214"/>
      <c r="BB15" s="214"/>
      <c r="BC15" s="214"/>
      <c r="BD15" s="214"/>
      <c r="BE15" s="215"/>
      <c r="BF15" s="215"/>
      <c r="BG15" s="215"/>
      <c r="BH15" s="215"/>
      <c r="BI15" s="215"/>
      <c r="BJ15" s="215"/>
      <c r="BK15" s="215"/>
      <c r="BL15" s="215"/>
      <c r="BM15" s="215"/>
      <c r="BN15" s="215"/>
      <c r="BO15" s="215"/>
      <c r="BP15" s="215"/>
      <c r="BQ15" s="220">
        <v>9</v>
      </c>
      <c r="BR15" s="221"/>
      <c r="BS15" s="1008" t="s">
        <v>579</v>
      </c>
      <c r="BT15" s="1009"/>
      <c r="BU15" s="1009"/>
      <c r="BV15" s="1009"/>
      <c r="BW15" s="1009"/>
      <c r="BX15" s="1009"/>
      <c r="BY15" s="1009"/>
      <c r="BZ15" s="1009"/>
      <c r="CA15" s="1009"/>
      <c r="CB15" s="1009"/>
      <c r="CC15" s="1009"/>
      <c r="CD15" s="1009"/>
      <c r="CE15" s="1009"/>
      <c r="CF15" s="1009"/>
      <c r="CG15" s="1030"/>
      <c r="CH15" s="1005">
        <v>0</v>
      </c>
      <c r="CI15" s="1006"/>
      <c r="CJ15" s="1006"/>
      <c r="CK15" s="1006"/>
      <c r="CL15" s="1007"/>
      <c r="CM15" s="1005">
        <v>4</v>
      </c>
      <c r="CN15" s="1006"/>
      <c r="CO15" s="1006"/>
      <c r="CP15" s="1006"/>
      <c r="CQ15" s="1007"/>
      <c r="CR15" s="1005">
        <v>1</v>
      </c>
      <c r="CS15" s="1006"/>
      <c r="CT15" s="1006"/>
      <c r="CU15" s="1006"/>
      <c r="CV15" s="1007"/>
      <c r="CW15" s="1005">
        <v>0</v>
      </c>
      <c r="CX15" s="1006"/>
      <c r="CY15" s="1006"/>
      <c r="CZ15" s="1006"/>
      <c r="DA15" s="1007"/>
      <c r="DB15" s="1005" t="s">
        <v>488</v>
      </c>
      <c r="DC15" s="1006"/>
      <c r="DD15" s="1006"/>
      <c r="DE15" s="1006"/>
      <c r="DF15" s="1007"/>
      <c r="DG15" s="1005" t="s">
        <v>488</v>
      </c>
      <c r="DH15" s="1006"/>
      <c r="DI15" s="1006"/>
      <c r="DJ15" s="1006"/>
      <c r="DK15" s="1007"/>
      <c r="DL15" s="1005" t="s">
        <v>488</v>
      </c>
      <c r="DM15" s="1006"/>
      <c r="DN15" s="1006"/>
      <c r="DO15" s="1006"/>
      <c r="DP15" s="1007"/>
      <c r="DQ15" s="1005" t="s">
        <v>488</v>
      </c>
      <c r="DR15" s="1006"/>
      <c r="DS15" s="1006"/>
      <c r="DT15" s="1006"/>
      <c r="DU15" s="1007"/>
      <c r="DV15" s="1008" t="s">
        <v>562</v>
      </c>
      <c r="DW15" s="1009"/>
      <c r="DX15" s="1009"/>
      <c r="DY15" s="1009"/>
      <c r="DZ15" s="1010"/>
      <c r="EA15" s="216"/>
    </row>
    <row r="16" spans="1:131" s="217" customFormat="1" ht="26.25" customHeight="1" x14ac:dyDescent="0.15">
      <c r="A16" s="220">
        <v>10</v>
      </c>
      <c r="B16" s="1046"/>
      <c r="C16" s="1047"/>
      <c r="D16" s="1047"/>
      <c r="E16" s="1047"/>
      <c r="F16" s="1047"/>
      <c r="G16" s="1047"/>
      <c r="H16" s="1047"/>
      <c r="I16" s="1047"/>
      <c r="J16" s="1047"/>
      <c r="K16" s="1047"/>
      <c r="L16" s="1047"/>
      <c r="M16" s="1047"/>
      <c r="N16" s="1047"/>
      <c r="O16" s="1047"/>
      <c r="P16" s="1048"/>
      <c r="Q16" s="1054"/>
      <c r="R16" s="1055"/>
      <c r="S16" s="1055"/>
      <c r="T16" s="1055"/>
      <c r="U16" s="1055"/>
      <c r="V16" s="1055"/>
      <c r="W16" s="1055"/>
      <c r="X16" s="1055"/>
      <c r="Y16" s="1055"/>
      <c r="Z16" s="1055"/>
      <c r="AA16" s="1055"/>
      <c r="AB16" s="1055"/>
      <c r="AC16" s="1055"/>
      <c r="AD16" s="1055"/>
      <c r="AE16" s="1056"/>
      <c r="AF16" s="1051"/>
      <c r="AG16" s="1052"/>
      <c r="AH16" s="1052"/>
      <c r="AI16" s="1052"/>
      <c r="AJ16" s="1053"/>
      <c r="AK16" s="1096"/>
      <c r="AL16" s="1097"/>
      <c r="AM16" s="1097"/>
      <c r="AN16" s="1097"/>
      <c r="AO16" s="1097"/>
      <c r="AP16" s="1097"/>
      <c r="AQ16" s="1097"/>
      <c r="AR16" s="1097"/>
      <c r="AS16" s="1097"/>
      <c r="AT16" s="1097"/>
      <c r="AU16" s="1098"/>
      <c r="AV16" s="1098"/>
      <c r="AW16" s="1098"/>
      <c r="AX16" s="1098"/>
      <c r="AY16" s="1099"/>
      <c r="AZ16" s="214"/>
      <c r="BA16" s="214"/>
      <c r="BB16" s="214"/>
      <c r="BC16" s="214"/>
      <c r="BD16" s="214"/>
      <c r="BE16" s="215"/>
      <c r="BF16" s="215"/>
      <c r="BG16" s="215"/>
      <c r="BH16" s="215"/>
      <c r="BI16" s="215"/>
      <c r="BJ16" s="215"/>
      <c r="BK16" s="215"/>
      <c r="BL16" s="215"/>
      <c r="BM16" s="215"/>
      <c r="BN16" s="215"/>
      <c r="BO16" s="215"/>
      <c r="BP16" s="215"/>
      <c r="BQ16" s="220">
        <v>10</v>
      </c>
      <c r="BR16" s="221"/>
      <c r="BS16" s="1008" t="s">
        <v>555</v>
      </c>
      <c r="BT16" s="1009"/>
      <c r="BU16" s="1009"/>
      <c r="BV16" s="1009"/>
      <c r="BW16" s="1009"/>
      <c r="BX16" s="1009"/>
      <c r="BY16" s="1009"/>
      <c r="BZ16" s="1009"/>
      <c r="CA16" s="1009"/>
      <c r="CB16" s="1009"/>
      <c r="CC16" s="1009"/>
      <c r="CD16" s="1009"/>
      <c r="CE16" s="1009"/>
      <c r="CF16" s="1009"/>
      <c r="CG16" s="1030"/>
      <c r="CH16" s="1005">
        <v>0</v>
      </c>
      <c r="CI16" s="1006"/>
      <c r="CJ16" s="1006"/>
      <c r="CK16" s="1006"/>
      <c r="CL16" s="1007"/>
      <c r="CM16" s="1005">
        <v>45</v>
      </c>
      <c r="CN16" s="1006"/>
      <c r="CO16" s="1006"/>
      <c r="CP16" s="1006"/>
      <c r="CQ16" s="1007"/>
      <c r="CR16" s="1005">
        <v>13</v>
      </c>
      <c r="CS16" s="1006"/>
      <c r="CT16" s="1006"/>
      <c r="CU16" s="1006"/>
      <c r="CV16" s="1007"/>
      <c r="CW16" s="1005">
        <v>95</v>
      </c>
      <c r="CX16" s="1006"/>
      <c r="CY16" s="1006"/>
      <c r="CZ16" s="1006"/>
      <c r="DA16" s="1007"/>
      <c r="DB16" s="1005" t="s">
        <v>488</v>
      </c>
      <c r="DC16" s="1006"/>
      <c r="DD16" s="1006"/>
      <c r="DE16" s="1006"/>
      <c r="DF16" s="1007"/>
      <c r="DG16" s="1005" t="s">
        <v>488</v>
      </c>
      <c r="DH16" s="1006"/>
      <c r="DI16" s="1006"/>
      <c r="DJ16" s="1006"/>
      <c r="DK16" s="1007"/>
      <c r="DL16" s="1005" t="s">
        <v>488</v>
      </c>
      <c r="DM16" s="1006"/>
      <c r="DN16" s="1006"/>
      <c r="DO16" s="1006"/>
      <c r="DP16" s="1007"/>
      <c r="DQ16" s="1005" t="s">
        <v>488</v>
      </c>
      <c r="DR16" s="1006"/>
      <c r="DS16" s="1006"/>
      <c r="DT16" s="1006"/>
      <c r="DU16" s="1007"/>
      <c r="DV16" s="1008" t="s">
        <v>564</v>
      </c>
      <c r="DW16" s="1009"/>
      <c r="DX16" s="1009"/>
      <c r="DY16" s="1009"/>
      <c r="DZ16" s="1010"/>
      <c r="EA16" s="216"/>
    </row>
    <row r="17" spans="1:131" s="217" customFormat="1" ht="26.25" customHeight="1" x14ac:dyDescent="0.15">
      <c r="A17" s="220">
        <v>11</v>
      </c>
      <c r="B17" s="1046"/>
      <c r="C17" s="1047"/>
      <c r="D17" s="1047"/>
      <c r="E17" s="1047"/>
      <c r="F17" s="1047"/>
      <c r="G17" s="1047"/>
      <c r="H17" s="1047"/>
      <c r="I17" s="1047"/>
      <c r="J17" s="1047"/>
      <c r="K17" s="1047"/>
      <c r="L17" s="1047"/>
      <c r="M17" s="1047"/>
      <c r="N17" s="1047"/>
      <c r="O17" s="1047"/>
      <c r="P17" s="1048"/>
      <c r="Q17" s="1054"/>
      <c r="R17" s="1055"/>
      <c r="S17" s="1055"/>
      <c r="T17" s="1055"/>
      <c r="U17" s="1055"/>
      <c r="V17" s="1055"/>
      <c r="W17" s="1055"/>
      <c r="X17" s="1055"/>
      <c r="Y17" s="1055"/>
      <c r="Z17" s="1055"/>
      <c r="AA17" s="1055"/>
      <c r="AB17" s="1055"/>
      <c r="AC17" s="1055"/>
      <c r="AD17" s="1055"/>
      <c r="AE17" s="1056"/>
      <c r="AF17" s="1051"/>
      <c r="AG17" s="1052"/>
      <c r="AH17" s="1052"/>
      <c r="AI17" s="1052"/>
      <c r="AJ17" s="1053"/>
      <c r="AK17" s="1096"/>
      <c r="AL17" s="1097"/>
      <c r="AM17" s="1097"/>
      <c r="AN17" s="1097"/>
      <c r="AO17" s="1097"/>
      <c r="AP17" s="1097"/>
      <c r="AQ17" s="1097"/>
      <c r="AR17" s="1097"/>
      <c r="AS17" s="1097"/>
      <c r="AT17" s="1097"/>
      <c r="AU17" s="1098"/>
      <c r="AV17" s="1098"/>
      <c r="AW17" s="1098"/>
      <c r="AX17" s="1098"/>
      <c r="AY17" s="1099"/>
      <c r="AZ17" s="214"/>
      <c r="BA17" s="214"/>
      <c r="BB17" s="214"/>
      <c r="BC17" s="214"/>
      <c r="BD17" s="214"/>
      <c r="BE17" s="215"/>
      <c r="BF17" s="215"/>
      <c r="BG17" s="215"/>
      <c r="BH17" s="215"/>
      <c r="BI17" s="215"/>
      <c r="BJ17" s="215"/>
      <c r="BK17" s="215"/>
      <c r="BL17" s="215"/>
      <c r="BM17" s="215"/>
      <c r="BN17" s="215"/>
      <c r="BO17" s="215"/>
      <c r="BP17" s="215"/>
      <c r="BQ17" s="220">
        <v>11</v>
      </c>
      <c r="BR17" s="221"/>
      <c r="BS17" s="1008"/>
      <c r="BT17" s="1009"/>
      <c r="BU17" s="1009"/>
      <c r="BV17" s="1009"/>
      <c r="BW17" s="1009"/>
      <c r="BX17" s="1009"/>
      <c r="BY17" s="1009"/>
      <c r="BZ17" s="1009"/>
      <c r="CA17" s="1009"/>
      <c r="CB17" s="1009"/>
      <c r="CC17" s="1009"/>
      <c r="CD17" s="1009"/>
      <c r="CE17" s="1009"/>
      <c r="CF17" s="1009"/>
      <c r="CG17" s="1030"/>
      <c r="CH17" s="1005"/>
      <c r="CI17" s="1006"/>
      <c r="CJ17" s="1006"/>
      <c r="CK17" s="1006"/>
      <c r="CL17" s="1007"/>
      <c r="CM17" s="1005"/>
      <c r="CN17" s="1006"/>
      <c r="CO17" s="1006"/>
      <c r="CP17" s="1006"/>
      <c r="CQ17" s="1007"/>
      <c r="CR17" s="1005"/>
      <c r="CS17" s="1006"/>
      <c r="CT17" s="1006"/>
      <c r="CU17" s="1006"/>
      <c r="CV17" s="1007"/>
      <c r="CW17" s="1005"/>
      <c r="CX17" s="1006"/>
      <c r="CY17" s="1006"/>
      <c r="CZ17" s="1006"/>
      <c r="DA17" s="1007"/>
      <c r="DB17" s="1005"/>
      <c r="DC17" s="1006"/>
      <c r="DD17" s="1006"/>
      <c r="DE17" s="1006"/>
      <c r="DF17" s="1007"/>
      <c r="DG17" s="1005"/>
      <c r="DH17" s="1006"/>
      <c r="DI17" s="1006"/>
      <c r="DJ17" s="1006"/>
      <c r="DK17" s="1007"/>
      <c r="DL17" s="1005"/>
      <c r="DM17" s="1006"/>
      <c r="DN17" s="1006"/>
      <c r="DO17" s="1006"/>
      <c r="DP17" s="1007"/>
      <c r="DQ17" s="1005"/>
      <c r="DR17" s="1006"/>
      <c r="DS17" s="1006"/>
      <c r="DT17" s="1006"/>
      <c r="DU17" s="1007"/>
      <c r="DV17" s="1008"/>
      <c r="DW17" s="1009"/>
      <c r="DX17" s="1009"/>
      <c r="DY17" s="1009"/>
      <c r="DZ17" s="1010"/>
      <c r="EA17" s="216"/>
    </row>
    <row r="18" spans="1:131" s="217" customFormat="1" ht="26.25" customHeight="1" x14ac:dyDescent="0.15">
      <c r="A18" s="220">
        <v>12</v>
      </c>
      <c r="B18" s="1046"/>
      <c r="C18" s="1047"/>
      <c r="D18" s="1047"/>
      <c r="E18" s="1047"/>
      <c r="F18" s="1047"/>
      <c r="G18" s="1047"/>
      <c r="H18" s="1047"/>
      <c r="I18" s="1047"/>
      <c r="J18" s="1047"/>
      <c r="K18" s="1047"/>
      <c r="L18" s="1047"/>
      <c r="M18" s="1047"/>
      <c r="N18" s="1047"/>
      <c r="O18" s="1047"/>
      <c r="P18" s="1048"/>
      <c r="Q18" s="1054"/>
      <c r="R18" s="1055"/>
      <c r="S18" s="1055"/>
      <c r="T18" s="1055"/>
      <c r="U18" s="1055"/>
      <c r="V18" s="1055"/>
      <c r="W18" s="1055"/>
      <c r="X18" s="1055"/>
      <c r="Y18" s="1055"/>
      <c r="Z18" s="1055"/>
      <c r="AA18" s="1055"/>
      <c r="AB18" s="1055"/>
      <c r="AC18" s="1055"/>
      <c r="AD18" s="1055"/>
      <c r="AE18" s="1056"/>
      <c r="AF18" s="1051"/>
      <c r="AG18" s="1052"/>
      <c r="AH18" s="1052"/>
      <c r="AI18" s="1052"/>
      <c r="AJ18" s="1053"/>
      <c r="AK18" s="1096"/>
      <c r="AL18" s="1097"/>
      <c r="AM18" s="1097"/>
      <c r="AN18" s="1097"/>
      <c r="AO18" s="1097"/>
      <c r="AP18" s="1097"/>
      <c r="AQ18" s="1097"/>
      <c r="AR18" s="1097"/>
      <c r="AS18" s="1097"/>
      <c r="AT18" s="1097"/>
      <c r="AU18" s="1098"/>
      <c r="AV18" s="1098"/>
      <c r="AW18" s="1098"/>
      <c r="AX18" s="1098"/>
      <c r="AY18" s="1099"/>
      <c r="AZ18" s="214"/>
      <c r="BA18" s="214"/>
      <c r="BB18" s="214"/>
      <c r="BC18" s="214"/>
      <c r="BD18" s="214"/>
      <c r="BE18" s="215"/>
      <c r="BF18" s="215"/>
      <c r="BG18" s="215"/>
      <c r="BH18" s="215"/>
      <c r="BI18" s="215"/>
      <c r="BJ18" s="215"/>
      <c r="BK18" s="215"/>
      <c r="BL18" s="215"/>
      <c r="BM18" s="215"/>
      <c r="BN18" s="215"/>
      <c r="BO18" s="215"/>
      <c r="BP18" s="215"/>
      <c r="BQ18" s="220">
        <v>12</v>
      </c>
      <c r="BR18" s="221"/>
      <c r="BS18" s="1008"/>
      <c r="BT18" s="1009"/>
      <c r="BU18" s="1009"/>
      <c r="BV18" s="1009"/>
      <c r="BW18" s="1009"/>
      <c r="BX18" s="1009"/>
      <c r="BY18" s="1009"/>
      <c r="BZ18" s="1009"/>
      <c r="CA18" s="1009"/>
      <c r="CB18" s="1009"/>
      <c r="CC18" s="1009"/>
      <c r="CD18" s="1009"/>
      <c r="CE18" s="1009"/>
      <c r="CF18" s="1009"/>
      <c r="CG18" s="1030"/>
      <c r="CH18" s="1005"/>
      <c r="CI18" s="1006"/>
      <c r="CJ18" s="1006"/>
      <c r="CK18" s="1006"/>
      <c r="CL18" s="1007"/>
      <c r="CM18" s="1005"/>
      <c r="CN18" s="1006"/>
      <c r="CO18" s="1006"/>
      <c r="CP18" s="1006"/>
      <c r="CQ18" s="1007"/>
      <c r="CR18" s="1005"/>
      <c r="CS18" s="1006"/>
      <c r="CT18" s="1006"/>
      <c r="CU18" s="1006"/>
      <c r="CV18" s="1007"/>
      <c r="CW18" s="1005"/>
      <c r="CX18" s="1006"/>
      <c r="CY18" s="1006"/>
      <c r="CZ18" s="1006"/>
      <c r="DA18" s="1007"/>
      <c r="DB18" s="1005"/>
      <c r="DC18" s="1006"/>
      <c r="DD18" s="1006"/>
      <c r="DE18" s="1006"/>
      <c r="DF18" s="1007"/>
      <c r="DG18" s="1005"/>
      <c r="DH18" s="1006"/>
      <c r="DI18" s="1006"/>
      <c r="DJ18" s="1006"/>
      <c r="DK18" s="1007"/>
      <c r="DL18" s="1005"/>
      <c r="DM18" s="1006"/>
      <c r="DN18" s="1006"/>
      <c r="DO18" s="1006"/>
      <c r="DP18" s="1007"/>
      <c r="DQ18" s="1005"/>
      <c r="DR18" s="1006"/>
      <c r="DS18" s="1006"/>
      <c r="DT18" s="1006"/>
      <c r="DU18" s="1007"/>
      <c r="DV18" s="1008"/>
      <c r="DW18" s="1009"/>
      <c r="DX18" s="1009"/>
      <c r="DY18" s="1009"/>
      <c r="DZ18" s="1010"/>
      <c r="EA18" s="216"/>
    </row>
    <row r="19" spans="1:131" s="217" customFormat="1" ht="26.25" customHeight="1" x14ac:dyDescent="0.15">
      <c r="A19" s="220">
        <v>13</v>
      </c>
      <c r="B19" s="1046"/>
      <c r="C19" s="1047"/>
      <c r="D19" s="1047"/>
      <c r="E19" s="1047"/>
      <c r="F19" s="1047"/>
      <c r="G19" s="1047"/>
      <c r="H19" s="1047"/>
      <c r="I19" s="1047"/>
      <c r="J19" s="1047"/>
      <c r="K19" s="1047"/>
      <c r="L19" s="1047"/>
      <c r="M19" s="1047"/>
      <c r="N19" s="1047"/>
      <c r="O19" s="1047"/>
      <c r="P19" s="1048"/>
      <c r="Q19" s="1054"/>
      <c r="R19" s="1055"/>
      <c r="S19" s="1055"/>
      <c r="T19" s="1055"/>
      <c r="U19" s="1055"/>
      <c r="V19" s="1055"/>
      <c r="W19" s="1055"/>
      <c r="X19" s="1055"/>
      <c r="Y19" s="1055"/>
      <c r="Z19" s="1055"/>
      <c r="AA19" s="1055"/>
      <c r="AB19" s="1055"/>
      <c r="AC19" s="1055"/>
      <c r="AD19" s="1055"/>
      <c r="AE19" s="1056"/>
      <c r="AF19" s="1051"/>
      <c r="AG19" s="1052"/>
      <c r="AH19" s="1052"/>
      <c r="AI19" s="1052"/>
      <c r="AJ19" s="1053"/>
      <c r="AK19" s="1096"/>
      <c r="AL19" s="1097"/>
      <c r="AM19" s="1097"/>
      <c r="AN19" s="1097"/>
      <c r="AO19" s="1097"/>
      <c r="AP19" s="1097"/>
      <c r="AQ19" s="1097"/>
      <c r="AR19" s="1097"/>
      <c r="AS19" s="1097"/>
      <c r="AT19" s="1097"/>
      <c r="AU19" s="1098"/>
      <c r="AV19" s="1098"/>
      <c r="AW19" s="1098"/>
      <c r="AX19" s="1098"/>
      <c r="AY19" s="1099"/>
      <c r="AZ19" s="214"/>
      <c r="BA19" s="214"/>
      <c r="BB19" s="214"/>
      <c r="BC19" s="214"/>
      <c r="BD19" s="214"/>
      <c r="BE19" s="215"/>
      <c r="BF19" s="215"/>
      <c r="BG19" s="215"/>
      <c r="BH19" s="215"/>
      <c r="BI19" s="215"/>
      <c r="BJ19" s="215"/>
      <c r="BK19" s="215"/>
      <c r="BL19" s="215"/>
      <c r="BM19" s="215"/>
      <c r="BN19" s="215"/>
      <c r="BO19" s="215"/>
      <c r="BP19" s="215"/>
      <c r="BQ19" s="220">
        <v>13</v>
      </c>
      <c r="BR19" s="221"/>
      <c r="BS19" s="1008"/>
      <c r="BT19" s="1009"/>
      <c r="BU19" s="1009"/>
      <c r="BV19" s="1009"/>
      <c r="BW19" s="1009"/>
      <c r="BX19" s="1009"/>
      <c r="BY19" s="1009"/>
      <c r="BZ19" s="1009"/>
      <c r="CA19" s="1009"/>
      <c r="CB19" s="1009"/>
      <c r="CC19" s="1009"/>
      <c r="CD19" s="1009"/>
      <c r="CE19" s="1009"/>
      <c r="CF19" s="1009"/>
      <c r="CG19" s="1030"/>
      <c r="CH19" s="1005"/>
      <c r="CI19" s="1006"/>
      <c r="CJ19" s="1006"/>
      <c r="CK19" s="1006"/>
      <c r="CL19" s="1007"/>
      <c r="CM19" s="1005"/>
      <c r="CN19" s="1006"/>
      <c r="CO19" s="1006"/>
      <c r="CP19" s="1006"/>
      <c r="CQ19" s="1007"/>
      <c r="CR19" s="1005"/>
      <c r="CS19" s="1006"/>
      <c r="CT19" s="1006"/>
      <c r="CU19" s="1006"/>
      <c r="CV19" s="1007"/>
      <c r="CW19" s="1005"/>
      <c r="CX19" s="1006"/>
      <c r="CY19" s="1006"/>
      <c r="CZ19" s="1006"/>
      <c r="DA19" s="1007"/>
      <c r="DB19" s="1005"/>
      <c r="DC19" s="1006"/>
      <c r="DD19" s="1006"/>
      <c r="DE19" s="1006"/>
      <c r="DF19" s="1007"/>
      <c r="DG19" s="1005"/>
      <c r="DH19" s="1006"/>
      <c r="DI19" s="1006"/>
      <c r="DJ19" s="1006"/>
      <c r="DK19" s="1007"/>
      <c r="DL19" s="1005"/>
      <c r="DM19" s="1006"/>
      <c r="DN19" s="1006"/>
      <c r="DO19" s="1006"/>
      <c r="DP19" s="1007"/>
      <c r="DQ19" s="1005"/>
      <c r="DR19" s="1006"/>
      <c r="DS19" s="1006"/>
      <c r="DT19" s="1006"/>
      <c r="DU19" s="1007"/>
      <c r="DV19" s="1008"/>
      <c r="DW19" s="1009"/>
      <c r="DX19" s="1009"/>
      <c r="DY19" s="1009"/>
      <c r="DZ19" s="1010"/>
      <c r="EA19" s="216"/>
    </row>
    <row r="20" spans="1:131" s="217" customFormat="1" ht="26.25" customHeight="1" x14ac:dyDescent="0.15">
      <c r="A20" s="220">
        <v>14</v>
      </c>
      <c r="B20" s="1046"/>
      <c r="C20" s="1047"/>
      <c r="D20" s="1047"/>
      <c r="E20" s="1047"/>
      <c r="F20" s="1047"/>
      <c r="G20" s="1047"/>
      <c r="H20" s="1047"/>
      <c r="I20" s="1047"/>
      <c r="J20" s="1047"/>
      <c r="K20" s="1047"/>
      <c r="L20" s="1047"/>
      <c r="M20" s="1047"/>
      <c r="N20" s="1047"/>
      <c r="O20" s="1047"/>
      <c r="P20" s="1048"/>
      <c r="Q20" s="1054"/>
      <c r="R20" s="1055"/>
      <c r="S20" s="1055"/>
      <c r="T20" s="1055"/>
      <c r="U20" s="1055"/>
      <c r="V20" s="1055"/>
      <c r="W20" s="1055"/>
      <c r="X20" s="1055"/>
      <c r="Y20" s="1055"/>
      <c r="Z20" s="1055"/>
      <c r="AA20" s="1055"/>
      <c r="AB20" s="1055"/>
      <c r="AC20" s="1055"/>
      <c r="AD20" s="1055"/>
      <c r="AE20" s="1056"/>
      <c r="AF20" s="1051"/>
      <c r="AG20" s="1052"/>
      <c r="AH20" s="1052"/>
      <c r="AI20" s="1052"/>
      <c r="AJ20" s="1053"/>
      <c r="AK20" s="1096"/>
      <c r="AL20" s="1097"/>
      <c r="AM20" s="1097"/>
      <c r="AN20" s="1097"/>
      <c r="AO20" s="1097"/>
      <c r="AP20" s="1097"/>
      <c r="AQ20" s="1097"/>
      <c r="AR20" s="1097"/>
      <c r="AS20" s="1097"/>
      <c r="AT20" s="1097"/>
      <c r="AU20" s="1098"/>
      <c r="AV20" s="1098"/>
      <c r="AW20" s="1098"/>
      <c r="AX20" s="1098"/>
      <c r="AY20" s="1099"/>
      <c r="AZ20" s="214"/>
      <c r="BA20" s="214"/>
      <c r="BB20" s="214"/>
      <c r="BC20" s="214"/>
      <c r="BD20" s="214"/>
      <c r="BE20" s="215"/>
      <c r="BF20" s="215"/>
      <c r="BG20" s="215"/>
      <c r="BH20" s="215"/>
      <c r="BI20" s="215"/>
      <c r="BJ20" s="215"/>
      <c r="BK20" s="215"/>
      <c r="BL20" s="215"/>
      <c r="BM20" s="215"/>
      <c r="BN20" s="215"/>
      <c r="BO20" s="215"/>
      <c r="BP20" s="215"/>
      <c r="BQ20" s="220">
        <v>14</v>
      </c>
      <c r="BR20" s="221"/>
      <c r="BS20" s="1008"/>
      <c r="BT20" s="1009"/>
      <c r="BU20" s="1009"/>
      <c r="BV20" s="1009"/>
      <c r="BW20" s="1009"/>
      <c r="BX20" s="1009"/>
      <c r="BY20" s="1009"/>
      <c r="BZ20" s="1009"/>
      <c r="CA20" s="1009"/>
      <c r="CB20" s="1009"/>
      <c r="CC20" s="1009"/>
      <c r="CD20" s="1009"/>
      <c r="CE20" s="1009"/>
      <c r="CF20" s="1009"/>
      <c r="CG20" s="1030"/>
      <c r="CH20" s="1005"/>
      <c r="CI20" s="1006"/>
      <c r="CJ20" s="1006"/>
      <c r="CK20" s="1006"/>
      <c r="CL20" s="1007"/>
      <c r="CM20" s="1005"/>
      <c r="CN20" s="1006"/>
      <c r="CO20" s="1006"/>
      <c r="CP20" s="1006"/>
      <c r="CQ20" s="1007"/>
      <c r="CR20" s="1005"/>
      <c r="CS20" s="1006"/>
      <c r="CT20" s="1006"/>
      <c r="CU20" s="1006"/>
      <c r="CV20" s="1007"/>
      <c r="CW20" s="1005"/>
      <c r="CX20" s="1006"/>
      <c r="CY20" s="1006"/>
      <c r="CZ20" s="1006"/>
      <c r="DA20" s="1007"/>
      <c r="DB20" s="1005"/>
      <c r="DC20" s="1006"/>
      <c r="DD20" s="1006"/>
      <c r="DE20" s="1006"/>
      <c r="DF20" s="1007"/>
      <c r="DG20" s="1005"/>
      <c r="DH20" s="1006"/>
      <c r="DI20" s="1006"/>
      <c r="DJ20" s="1006"/>
      <c r="DK20" s="1007"/>
      <c r="DL20" s="1005"/>
      <c r="DM20" s="1006"/>
      <c r="DN20" s="1006"/>
      <c r="DO20" s="1006"/>
      <c r="DP20" s="1007"/>
      <c r="DQ20" s="1005"/>
      <c r="DR20" s="1006"/>
      <c r="DS20" s="1006"/>
      <c r="DT20" s="1006"/>
      <c r="DU20" s="1007"/>
      <c r="DV20" s="1008"/>
      <c r="DW20" s="1009"/>
      <c r="DX20" s="1009"/>
      <c r="DY20" s="1009"/>
      <c r="DZ20" s="1010"/>
      <c r="EA20" s="216"/>
    </row>
    <row r="21" spans="1:131" s="217" customFormat="1" ht="26.25" customHeight="1" thickBot="1" x14ac:dyDescent="0.2">
      <c r="A21" s="220">
        <v>15</v>
      </c>
      <c r="B21" s="1046"/>
      <c r="C21" s="1047"/>
      <c r="D21" s="1047"/>
      <c r="E21" s="1047"/>
      <c r="F21" s="1047"/>
      <c r="G21" s="1047"/>
      <c r="H21" s="1047"/>
      <c r="I21" s="1047"/>
      <c r="J21" s="1047"/>
      <c r="K21" s="1047"/>
      <c r="L21" s="1047"/>
      <c r="M21" s="1047"/>
      <c r="N21" s="1047"/>
      <c r="O21" s="1047"/>
      <c r="P21" s="1048"/>
      <c r="Q21" s="1054"/>
      <c r="R21" s="1055"/>
      <c r="S21" s="1055"/>
      <c r="T21" s="1055"/>
      <c r="U21" s="1055"/>
      <c r="V21" s="1055"/>
      <c r="W21" s="1055"/>
      <c r="X21" s="1055"/>
      <c r="Y21" s="1055"/>
      <c r="Z21" s="1055"/>
      <c r="AA21" s="1055"/>
      <c r="AB21" s="1055"/>
      <c r="AC21" s="1055"/>
      <c r="AD21" s="1055"/>
      <c r="AE21" s="1056"/>
      <c r="AF21" s="1051"/>
      <c r="AG21" s="1052"/>
      <c r="AH21" s="1052"/>
      <c r="AI21" s="1052"/>
      <c r="AJ21" s="1053"/>
      <c r="AK21" s="1096"/>
      <c r="AL21" s="1097"/>
      <c r="AM21" s="1097"/>
      <c r="AN21" s="1097"/>
      <c r="AO21" s="1097"/>
      <c r="AP21" s="1097"/>
      <c r="AQ21" s="1097"/>
      <c r="AR21" s="1097"/>
      <c r="AS21" s="1097"/>
      <c r="AT21" s="1097"/>
      <c r="AU21" s="1098"/>
      <c r="AV21" s="1098"/>
      <c r="AW21" s="1098"/>
      <c r="AX21" s="1098"/>
      <c r="AY21" s="1099"/>
      <c r="AZ21" s="214"/>
      <c r="BA21" s="214"/>
      <c r="BB21" s="214"/>
      <c r="BC21" s="214"/>
      <c r="BD21" s="214"/>
      <c r="BE21" s="215"/>
      <c r="BF21" s="215"/>
      <c r="BG21" s="215"/>
      <c r="BH21" s="215"/>
      <c r="BI21" s="215"/>
      <c r="BJ21" s="215"/>
      <c r="BK21" s="215"/>
      <c r="BL21" s="215"/>
      <c r="BM21" s="215"/>
      <c r="BN21" s="215"/>
      <c r="BO21" s="215"/>
      <c r="BP21" s="215"/>
      <c r="BQ21" s="220">
        <v>15</v>
      </c>
      <c r="BR21" s="221"/>
      <c r="BS21" s="1008"/>
      <c r="BT21" s="1009"/>
      <c r="BU21" s="1009"/>
      <c r="BV21" s="1009"/>
      <c r="BW21" s="1009"/>
      <c r="BX21" s="1009"/>
      <c r="BY21" s="1009"/>
      <c r="BZ21" s="1009"/>
      <c r="CA21" s="1009"/>
      <c r="CB21" s="1009"/>
      <c r="CC21" s="1009"/>
      <c r="CD21" s="1009"/>
      <c r="CE21" s="1009"/>
      <c r="CF21" s="1009"/>
      <c r="CG21" s="1030"/>
      <c r="CH21" s="1005"/>
      <c r="CI21" s="1006"/>
      <c r="CJ21" s="1006"/>
      <c r="CK21" s="1006"/>
      <c r="CL21" s="1007"/>
      <c r="CM21" s="1005"/>
      <c r="CN21" s="1006"/>
      <c r="CO21" s="1006"/>
      <c r="CP21" s="1006"/>
      <c r="CQ21" s="1007"/>
      <c r="CR21" s="1005"/>
      <c r="CS21" s="1006"/>
      <c r="CT21" s="1006"/>
      <c r="CU21" s="1006"/>
      <c r="CV21" s="1007"/>
      <c r="CW21" s="1005"/>
      <c r="CX21" s="1006"/>
      <c r="CY21" s="1006"/>
      <c r="CZ21" s="1006"/>
      <c r="DA21" s="1007"/>
      <c r="DB21" s="1005"/>
      <c r="DC21" s="1006"/>
      <c r="DD21" s="1006"/>
      <c r="DE21" s="1006"/>
      <c r="DF21" s="1007"/>
      <c r="DG21" s="1005"/>
      <c r="DH21" s="1006"/>
      <c r="DI21" s="1006"/>
      <c r="DJ21" s="1006"/>
      <c r="DK21" s="1007"/>
      <c r="DL21" s="1005"/>
      <c r="DM21" s="1006"/>
      <c r="DN21" s="1006"/>
      <c r="DO21" s="1006"/>
      <c r="DP21" s="1007"/>
      <c r="DQ21" s="1005"/>
      <c r="DR21" s="1006"/>
      <c r="DS21" s="1006"/>
      <c r="DT21" s="1006"/>
      <c r="DU21" s="1007"/>
      <c r="DV21" s="1008"/>
      <c r="DW21" s="1009"/>
      <c r="DX21" s="1009"/>
      <c r="DY21" s="1009"/>
      <c r="DZ21" s="1010"/>
      <c r="EA21" s="216"/>
    </row>
    <row r="22" spans="1:131" s="217" customFormat="1" ht="26.25" customHeight="1" x14ac:dyDescent="0.15">
      <c r="A22" s="220">
        <v>16</v>
      </c>
      <c r="B22" s="1046"/>
      <c r="C22" s="1047"/>
      <c r="D22" s="1047"/>
      <c r="E22" s="1047"/>
      <c r="F22" s="1047"/>
      <c r="G22" s="1047"/>
      <c r="H22" s="1047"/>
      <c r="I22" s="1047"/>
      <c r="J22" s="1047"/>
      <c r="K22" s="1047"/>
      <c r="L22" s="1047"/>
      <c r="M22" s="1047"/>
      <c r="N22" s="1047"/>
      <c r="O22" s="1047"/>
      <c r="P22" s="1048"/>
      <c r="Q22" s="1089"/>
      <c r="R22" s="1090"/>
      <c r="S22" s="1090"/>
      <c r="T22" s="1090"/>
      <c r="U22" s="1090"/>
      <c r="V22" s="1090"/>
      <c r="W22" s="1090"/>
      <c r="X22" s="1090"/>
      <c r="Y22" s="1090"/>
      <c r="Z22" s="1090"/>
      <c r="AA22" s="1090"/>
      <c r="AB22" s="1090"/>
      <c r="AC22" s="1090"/>
      <c r="AD22" s="1090"/>
      <c r="AE22" s="1091"/>
      <c r="AF22" s="1051"/>
      <c r="AG22" s="1052"/>
      <c r="AH22" s="1052"/>
      <c r="AI22" s="1052"/>
      <c r="AJ22" s="1053"/>
      <c r="AK22" s="1092"/>
      <c r="AL22" s="1093"/>
      <c r="AM22" s="1093"/>
      <c r="AN22" s="1093"/>
      <c r="AO22" s="1093"/>
      <c r="AP22" s="1093"/>
      <c r="AQ22" s="1093"/>
      <c r="AR22" s="1093"/>
      <c r="AS22" s="1093"/>
      <c r="AT22" s="1093"/>
      <c r="AU22" s="1094"/>
      <c r="AV22" s="1094"/>
      <c r="AW22" s="1094"/>
      <c r="AX22" s="1094"/>
      <c r="AY22" s="1095"/>
      <c r="AZ22" s="1044" t="s">
        <v>376</v>
      </c>
      <c r="BA22" s="1044"/>
      <c r="BB22" s="1044"/>
      <c r="BC22" s="1044"/>
      <c r="BD22" s="1045"/>
      <c r="BE22" s="215"/>
      <c r="BF22" s="215"/>
      <c r="BG22" s="215"/>
      <c r="BH22" s="215"/>
      <c r="BI22" s="215"/>
      <c r="BJ22" s="215"/>
      <c r="BK22" s="215"/>
      <c r="BL22" s="215"/>
      <c r="BM22" s="215"/>
      <c r="BN22" s="215"/>
      <c r="BO22" s="215"/>
      <c r="BP22" s="215"/>
      <c r="BQ22" s="220">
        <v>16</v>
      </c>
      <c r="BR22" s="221"/>
      <c r="BS22" s="1008"/>
      <c r="BT22" s="1009"/>
      <c r="BU22" s="1009"/>
      <c r="BV22" s="1009"/>
      <c r="BW22" s="1009"/>
      <c r="BX22" s="1009"/>
      <c r="BY22" s="1009"/>
      <c r="BZ22" s="1009"/>
      <c r="CA22" s="1009"/>
      <c r="CB22" s="1009"/>
      <c r="CC22" s="1009"/>
      <c r="CD22" s="1009"/>
      <c r="CE22" s="1009"/>
      <c r="CF22" s="1009"/>
      <c r="CG22" s="1030"/>
      <c r="CH22" s="1005"/>
      <c r="CI22" s="1006"/>
      <c r="CJ22" s="1006"/>
      <c r="CK22" s="1006"/>
      <c r="CL22" s="1007"/>
      <c r="CM22" s="1005"/>
      <c r="CN22" s="1006"/>
      <c r="CO22" s="1006"/>
      <c r="CP22" s="1006"/>
      <c r="CQ22" s="1007"/>
      <c r="CR22" s="1005"/>
      <c r="CS22" s="1006"/>
      <c r="CT22" s="1006"/>
      <c r="CU22" s="1006"/>
      <c r="CV22" s="1007"/>
      <c r="CW22" s="1005"/>
      <c r="CX22" s="1006"/>
      <c r="CY22" s="1006"/>
      <c r="CZ22" s="1006"/>
      <c r="DA22" s="1007"/>
      <c r="DB22" s="1005"/>
      <c r="DC22" s="1006"/>
      <c r="DD22" s="1006"/>
      <c r="DE22" s="1006"/>
      <c r="DF22" s="1007"/>
      <c r="DG22" s="1005"/>
      <c r="DH22" s="1006"/>
      <c r="DI22" s="1006"/>
      <c r="DJ22" s="1006"/>
      <c r="DK22" s="1007"/>
      <c r="DL22" s="1005"/>
      <c r="DM22" s="1006"/>
      <c r="DN22" s="1006"/>
      <c r="DO22" s="1006"/>
      <c r="DP22" s="1007"/>
      <c r="DQ22" s="1005"/>
      <c r="DR22" s="1006"/>
      <c r="DS22" s="1006"/>
      <c r="DT22" s="1006"/>
      <c r="DU22" s="1007"/>
      <c r="DV22" s="1008"/>
      <c r="DW22" s="1009"/>
      <c r="DX22" s="1009"/>
      <c r="DY22" s="1009"/>
      <c r="DZ22" s="1010"/>
      <c r="EA22" s="216"/>
    </row>
    <row r="23" spans="1:131" s="217" customFormat="1" ht="26.25" customHeight="1" thickBot="1" x14ac:dyDescent="0.2">
      <c r="A23" s="222" t="s">
        <v>377</v>
      </c>
      <c r="B23" s="950" t="s">
        <v>378</v>
      </c>
      <c r="C23" s="951"/>
      <c r="D23" s="951"/>
      <c r="E23" s="951"/>
      <c r="F23" s="951"/>
      <c r="G23" s="951"/>
      <c r="H23" s="951"/>
      <c r="I23" s="951"/>
      <c r="J23" s="951"/>
      <c r="K23" s="951"/>
      <c r="L23" s="951"/>
      <c r="M23" s="951"/>
      <c r="N23" s="951"/>
      <c r="O23" s="951"/>
      <c r="P23" s="961"/>
      <c r="Q23" s="1083">
        <v>41205</v>
      </c>
      <c r="R23" s="1077"/>
      <c r="S23" s="1077"/>
      <c r="T23" s="1077"/>
      <c r="U23" s="1077"/>
      <c r="V23" s="1077">
        <v>40068</v>
      </c>
      <c r="W23" s="1077"/>
      <c r="X23" s="1077"/>
      <c r="Y23" s="1077"/>
      <c r="Z23" s="1077"/>
      <c r="AA23" s="1077">
        <v>1137</v>
      </c>
      <c r="AB23" s="1077"/>
      <c r="AC23" s="1077"/>
      <c r="AD23" s="1077"/>
      <c r="AE23" s="1084"/>
      <c r="AF23" s="1085">
        <v>801</v>
      </c>
      <c r="AG23" s="1077"/>
      <c r="AH23" s="1077"/>
      <c r="AI23" s="1077"/>
      <c r="AJ23" s="1086"/>
      <c r="AK23" s="1087"/>
      <c r="AL23" s="1088"/>
      <c r="AM23" s="1088"/>
      <c r="AN23" s="1088"/>
      <c r="AO23" s="1088"/>
      <c r="AP23" s="1077">
        <v>46848</v>
      </c>
      <c r="AQ23" s="1077"/>
      <c r="AR23" s="1077"/>
      <c r="AS23" s="1077"/>
      <c r="AT23" s="1077"/>
      <c r="AU23" s="1078"/>
      <c r="AV23" s="1078"/>
      <c r="AW23" s="1078"/>
      <c r="AX23" s="1078"/>
      <c r="AY23" s="1079"/>
      <c r="AZ23" s="1080" t="s">
        <v>122</v>
      </c>
      <c r="BA23" s="1081"/>
      <c r="BB23" s="1081"/>
      <c r="BC23" s="1081"/>
      <c r="BD23" s="1082"/>
      <c r="BE23" s="215"/>
      <c r="BF23" s="215"/>
      <c r="BG23" s="215"/>
      <c r="BH23" s="215"/>
      <c r="BI23" s="215"/>
      <c r="BJ23" s="215"/>
      <c r="BK23" s="215"/>
      <c r="BL23" s="215"/>
      <c r="BM23" s="215"/>
      <c r="BN23" s="215"/>
      <c r="BO23" s="215"/>
      <c r="BP23" s="215"/>
      <c r="BQ23" s="220">
        <v>17</v>
      </c>
      <c r="BR23" s="221"/>
      <c r="BS23" s="1008"/>
      <c r="BT23" s="1009"/>
      <c r="BU23" s="1009"/>
      <c r="BV23" s="1009"/>
      <c r="BW23" s="1009"/>
      <c r="BX23" s="1009"/>
      <c r="BY23" s="1009"/>
      <c r="BZ23" s="1009"/>
      <c r="CA23" s="1009"/>
      <c r="CB23" s="1009"/>
      <c r="CC23" s="1009"/>
      <c r="CD23" s="1009"/>
      <c r="CE23" s="1009"/>
      <c r="CF23" s="1009"/>
      <c r="CG23" s="1030"/>
      <c r="CH23" s="1005"/>
      <c r="CI23" s="1006"/>
      <c r="CJ23" s="1006"/>
      <c r="CK23" s="1006"/>
      <c r="CL23" s="1007"/>
      <c r="CM23" s="1005"/>
      <c r="CN23" s="1006"/>
      <c r="CO23" s="1006"/>
      <c r="CP23" s="1006"/>
      <c r="CQ23" s="1007"/>
      <c r="CR23" s="1005"/>
      <c r="CS23" s="1006"/>
      <c r="CT23" s="1006"/>
      <c r="CU23" s="1006"/>
      <c r="CV23" s="1007"/>
      <c r="CW23" s="1005"/>
      <c r="CX23" s="1006"/>
      <c r="CY23" s="1006"/>
      <c r="CZ23" s="1006"/>
      <c r="DA23" s="1007"/>
      <c r="DB23" s="1005"/>
      <c r="DC23" s="1006"/>
      <c r="DD23" s="1006"/>
      <c r="DE23" s="1006"/>
      <c r="DF23" s="1007"/>
      <c r="DG23" s="1005"/>
      <c r="DH23" s="1006"/>
      <c r="DI23" s="1006"/>
      <c r="DJ23" s="1006"/>
      <c r="DK23" s="1007"/>
      <c r="DL23" s="1005"/>
      <c r="DM23" s="1006"/>
      <c r="DN23" s="1006"/>
      <c r="DO23" s="1006"/>
      <c r="DP23" s="1007"/>
      <c r="DQ23" s="1005"/>
      <c r="DR23" s="1006"/>
      <c r="DS23" s="1006"/>
      <c r="DT23" s="1006"/>
      <c r="DU23" s="1007"/>
      <c r="DV23" s="1008"/>
      <c r="DW23" s="1009"/>
      <c r="DX23" s="1009"/>
      <c r="DY23" s="1009"/>
      <c r="DZ23" s="1010"/>
      <c r="EA23" s="216"/>
    </row>
    <row r="24" spans="1:131" s="217" customFormat="1" ht="26.25" customHeight="1" x14ac:dyDescent="0.15">
      <c r="A24" s="1076" t="s">
        <v>379</v>
      </c>
      <c r="B24" s="1076"/>
      <c r="C24" s="1076"/>
      <c r="D24" s="1076"/>
      <c r="E24" s="1076"/>
      <c r="F24" s="1076"/>
      <c r="G24" s="1076"/>
      <c r="H24" s="1076"/>
      <c r="I24" s="1076"/>
      <c r="J24" s="1076"/>
      <c r="K24" s="1076"/>
      <c r="L24" s="1076"/>
      <c r="M24" s="1076"/>
      <c r="N24" s="1076"/>
      <c r="O24" s="1076"/>
      <c r="P24" s="1076"/>
      <c r="Q24" s="1076"/>
      <c r="R24" s="1076"/>
      <c r="S24" s="1076"/>
      <c r="T24" s="1076"/>
      <c r="U24" s="1076"/>
      <c r="V24" s="1076"/>
      <c r="W24" s="1076"/>
      <c r="X24" s="1076"/>
      <c r="Y24" s="1076"/>
      <c r="Z24" s="1076"/>
      <c r="AA24" s="1076"/>
      <c r="AB24" s="1076"/>
      <c r="AC24" s="1076"/>
      <c r="AD24" s="1076"/>
      <c r="AE24" s="1076"/>
      <c r="AF24" s="1076"/>
      <c r="AG24" s="1076"/>
      <c r="AH24" s="1076"/>
      <c r="AI24" s="1076"/>
      <c r="AJ24" s="1076"/>
      <c r="AK24" s="1076"/>
      <c r="AL24" s="1076"/>
      <c r="AM24" s="1076"/>
      <c r="AN24" s="1076"/>
      <c r="AO24" s="1076"/>
      <c r="AP24" s="1076"/>
      <c r="AQ24" s="1076"/>
      <c r="AR24" s="1076"/>
      <c r="AS24" s="1076"/>
      <c r="AT24" s="1076"/>
      <c r="AU24" s="1076"/>
      <c r="AV24" s="1076"/>
      <c r="AW24" s="1076"/>
      <c r="AX24" s="1076"/>
      <c r="AY24" s="1076"/>
      <c r="AZ24" s="214"/>
      <c r="BA24" s="214"/>
      <c r="BB24" s="214"/>
      <c r="BC24" s="214"/>
      <c r="BD24" s="214"/>
      <c r="BE24" s="215"/>
      <c r="BF24" s="215"/>
      <c r="BG24" s="215"/>
      <c r="BH24" s="215"/>
      <c r="BI24" s="215"/>
      <c r="BJ24" s="215"/>
      <c r="BK24" s="215"/>
      <c r="BL24" s="215"/>
      <c r="BM24" s="215"/>
      <c r="BN24" s="215"/>
      <c r="BO24" s="215"/>
      <c r="BP24" s="215"/>
      <c r="BQ24" s="220">
        <v>18</v>
      </c>
      <c r="BR24" s="221"/>
      <c r="BS24" s="1008"/>
      <c r="BT24" s="1009"/>
      <c r="BU24" s="1009"/>
      <c r="BV24" s="1009"/>
      <c r="BW24" s="1009"/>
      <c r="BX24" s="1009"/>
      <c r="BY24" s="1009"/>
      <c r="BZ24" s="1009"/>
      <c r="CA24" s="1009"/>
      <c r="CB24" s="1009"/>
      <c r="CC24" s="1009"/>
      <c r="CD24" s="1009"/>
      <c r="CE24" s="1009"/>
      <c r="CF24" s="1009"/>
      <c r="CG24" s="1030"/>
      <c r="CH24" s="1005"/>
      <c r="CI24" s="1006"/>
      <c r="CJ24" s="1006"/>
      <c r="CK24" s="1006"/>
      <c r="CL24" s="1007"/>
      <c r="CM24" s="1005"/>
      <c r="CN24" s="1006"/>
      <c r="CO24" s="1006"/>
      <c r="CP24" s="1006"/>
      <c r="CQ24" s="1007"/>
      <c r="CR24" s="1005"/>
      <c r="CS24" s="1006"/>
      <c r="CT24" s="1006"/>
      <c r="CU24" s="1006"/>
      <c r="CV24" s="1007"/>
      <c r="CW24" s="1005"/>
      <c r="CX24" s="1006"/>
      <c r="CY24" s="1006"/>
      <c r="CZ24" s="1006"/>
      <c r="DA24" s="1007"/>
      <c r="DB24" s="1005"/>
      <c r="DC24" s="1006"/>
      <c r="DD24" s="1006"/>
      <c r="DE24" s="1006"/>
      <c r="DF24" s="1007"/>
      <c r="DG24" s="1005"/>
      <c r="DH24" s="1006"/>
      <c r="DI24" s="1006"/>
      <c r="DJ24" s="1006"/>
      <c r="DK24" s="1007"/>
      <c r="DL24" s="1005"/>
      <c r="DM24" s="1006"/>
      <c r="DN24" s="1006"/>
      <c r="DO24" s="1006"/>
      <c r="DP24" s="1007"/>
      <c r="DQ24" s="1005"/>
      <c r="DR24" s="1006"/>
      <c r="DS24" s="1006"/>
      <c r="DT24" s="1006"/>
      <c r="DU24" s="1007"/>
      <c r="DV24" s="1008"/>
      <c r="DW24" s="1009"/>
      <c r="DX24" s="1009"/>
      <c r="DY24" s="1009"/>
      <c r="DZ24" s="1010"/>
      <c r="EA24" s="216"/>
    </row>
    <row r="25" spans="1:131" ht="26.25" customHeight="1" thickBot="1" x14ac:dyDescent="0.2">
      <c r="A25" s="1075" t="s">
        <v>380</v>
      </c>
      <c r="B25" s="1075"/>
      <c r="C25" s="1075"/>
      <c r="D25" s="1075"/>
      <c r="E25" s="1075"/>
      <c r="F25" s="1075"/>
      <c r="G25" s="1075"/>
      <c r="H25" s="1075"/>
      <c r="I25" s="1075"/>
      <c r="J25" s="1075"/>
      <c r="K25" s="1075"/>
      <c r="L25" s="1075"/>
      <c r="M25" s="1075"/>
      <c r="N25" s="1075"/>
      <c r="O25" s="1075"/>
      <c r="P25" s="1075"/>
      <c r="Q25" s="1075"/>
      <c r="R25" s="1075"/>
      <c r="S25" s="1075"/>
      <c r="T25" s="1075"/>
      <c r="U25" s="1075"/>
      <c r="V25" s="1075"/>
      <c r="W25" s="1075"/>
      <c r="X25" s="1075"/>
      <c r="Y25" s="1075"/>
      <c r="Z25" s="1075"/>
      <c r="AA25" s="1075"/>
      <c r="AB25" s="1075"/>
      <c r="AC25" s="1075"/>
      <c r="AD25" s="1075"/>
      <c r="AE25" s="1075"/>
      <c r="AF25" s="1075"/>
      <c r="AG25" s="1075"/>
      <c r="AH25" s="1075"/>
      <c r="AI25" s="1075"/>
      <c r="AJ25" s="1075"/>
      <c r="AK25" s="1075"/>
      <c r="AL25" s="1075"/>
      <c r="AM25" s="1075"/>
      <c r="AN25" s="1075"/>
      <c r="AO25" s="1075"/>
      <c r="AP25" s="1075"/>
      <c r="AQ25" s="1075"/>
      <c r="AR25" s="1075"/>
      <c r="AS25" s="1075"/>
      <c r="AT25" s="1075"/>
      <c r="AU25" s="1075"/>
      <c r="AV25" s="1075"/>
      <c r="AW25" s="1075"/>
      <c r="AX25" s="1075"/>
      <c r="AY25" s="1075"/>
      <c r="AZ25" s="1075"/>
      <c r="BA25" s="1075"/>
      <c r="BB25" s="1075"/>
      <c r="BC25" s="1075"/>
      <c r="BD25" s="1075"/>
      <c r="BE25" s="1075"/>
      <c r="BF25" s="1075"/>
      <c r="BG25" s="1075"/>
      <c r="BH25" s="1075"/>
      <c r="BI25" s="1075"/>
      <c r="BJ25" s="214"/>
      <c r="BK25" s="214"/>
      <c r="BL25" s="214"/>
      <c r="BM25" s="214"/>
      <c r="BN25" s="214"/>
      <c r="BO25" s="223"/>
      <c r="BP25" s="223"/>
      <c r="BQ25" s="220">
        <v>19</v>
      </c>
      <c r="BR25" s="221"/>
      <c r="BS25" s="1008"/>
      <c r="BT25" s="1009"/>
      <c r="BU25" s="1009"/>
      <c r="BV25" s="1009"/>
      <c r="BW25" s="1009"/>
      <c r="BX25" s="1009"/>
      <c r="BY25" s="1009"/>
      <c r="BZ25" s="1009"/>
      <c r="CA25" s="1009"/>
      <c r="CB25" s="1009"/>
      <c r="CC25" s="1009"/>
      <c r="CD25" s="1009"/>
      <c r="CE25" s="1009"/>
      <c r="CF25" s="1009"/>
      <c r="CG25" s="1030"/>
      <c r="CH25" s="1005"/>
      <c r="CI25" s="1006"/>
      <c r="CJ25" s="1006"/>
      <c r="CK25" s="1006"/>
      <c r="CL25" s="1007"/>
      <c r="CM25" s="1005"/>
      <c r="CN25" s="1006"/>
      <c r="CO25" s="1006"/>
      <c r="CP25" s="1006"/>
      <c r="CQ25" s="1007"/>
      <c r="CR25" s="1005"/>
      <c r="CS25" s="1006"/>
      <c r="CT25" s="1006"/>
      <c r="CU25" s="1006"/>
      <c r="CV25" s="1007"/>
      <c r="CW25" s="1005"/>
      <c r="CX25" s="1006"/>
      <c r="CY25" s="1006"/>
      <c r="CZ25" s="1006"/>
      <c r="DA25" s="1007"/>
      <c r="DB25" s="1005"/>
      <c r="DC25" s="1006"/>
      <c r="DD25" s="1006"/>
      <c r="DE25" s="1006"/>
      <c r="DF25" s="1007"/>
      <c r="DG25" s="1005"/>
      <c r="DH25" s="1006"/>
      <c r="DI25" s="1006"/>
      <c r="DJ25" s="1006"/>
      <c r="DK25" s="1007"/>
      <c r="DL25" s="1005"/>
      <c r="DM25" s="1006"/>
      <c r="DN25" s="1006"/>
      <c r="DO25" s="1006"/>
      <c r="DP25" s="1007"/>
      <c r="DQ25" s="1005"/>
      <c r="DR25" s="1006"/>
      <c r="DS25" s="1006"/>
      <c r="DT25" s="1006"/>
      <c r="DU25" s="1007"/>
      <c r="DV25" s="1008"/>
      <c r="DW25" s="1009"/>
      <c r="DX25" s="1009"/>
      <c r="DY25" s="1009"/>
      <c r="DZ25" s="1010"/>
      <c r="EA25" s="212"/>
    </row>
    <row r="26" spans="1:131" ht="26.25" customHeight="1" x14ac:dyDescent="0.15">
      <c r="A26" s="1011" t="s">
        <v>357</v>
      </c>
      <c r="B26" s="1012"/>
      <c r="C26" s="1012"/>
      <c r="D26" s="1012"/>
      <c r="E26" s="1012"/>
      <c r="F26" s="1012"/>
      <c r="G26" s="1012"/>
      <c r="H26" s="1012"/>
      <c r="I26" s="1012"/>
      <c r="J26" s="1012"/>
      <c r="K26" s="1012"/>
      <c r="L26" s="1012"/>
      <c r="M26" s="1012"/>
      <c r="N26" s="1012"/>
      <c r="O26" s="1012"/>
      <c r="P26" s="1013"/>
      <c r="Q26" s="1017" t="s">
        <v>381</v>
      </c>
      <c r="R26" s="1018"/>
      <c r="S26" s="1018"/>
      <c r="T26" s="1018"/>
      <c r="U26" s="1019"/>
      <c r="V26" s="1017" t="s">
        <v>382</v>
      </c>
      <c r="W26" s="1018"/>
      <c r="X26" s="1018"/>
      <c r="Y26" s="1018"/>
      <c r="Z26" s="1019"/>
      <c r="AA26" s="1017" t="s">
        <v>383</v>
      </c>
      <c r="AB26" s="1018"/>
      <c r="AC26" s="1018"/>
      <c r="AD26" s="1018"/>
      <c r="AE26" s="1018"/>
      <c r="AF26" s="1071" t="s">
        <v>384</v>
      </c>
      <c r="AG26" s="1024"/>
      <c r="AH26" s="1024"/>
      <c r="AI26" s="1024"/>
      <c r="AJ26" s="1072"/>
      <c r="AK26" s="1018" t="s">
        <v>385</v>
      </c>
      <c r="AL26" s="1018"/>
      <c r="AM26" s="1018"/>
      <c r="AN26" s="1018"/>
      <c r="AO26" s="1019"/>
      <c r="AP26" s="1017" t="s">
        <v>386</v>
      </c>
      <c r="AQ26" s="1018"/>
      <c r="AR26" s="1018"/>
      <c r="AS26" s="1018"/>
      <c r="AT26" s="1019"/>
      <c r="AU26" s="1017" t="s">
        <v>387</v>
      </c>
      <c r="AV26" s="1018"/>
      <c r="AW26" s="1018"/>
      <c r="AX26" s="1018"/>
      <c r="AY26" s="1019"/>
      <c r="AZ26" s="1017" t="s">
        <v>388</v>
      </c>
      <c r="BA26" s="1018"/>
      <c r="BB26" s="1018"/>
      <c r="BC26" s="1018"/>
      <c r="BD26" s="1019"/>
      <c r="BE26" s="1017" t="s">
        <v>364</v>
      </c>
      <c r="BF26" s="1018"/>
      <c r="BG26" s="1018"/>
      <c r="BH26" s="1018"/>
      <c r="BI26" s="1031"/>
      <c r="BJ26" s="214"/>
      <c r="BK26" s="214"/>
      <c r="BL26" s="214"/>
      <c r="BM26" s="214"/>
      <c r="BN26" s="214"/>
      <c r="BO26" s="223"/>
      <c r="BP26" s="223"/>
      <c r="BQ26" s="220">
        <v>20</v>
      </c>
      <c r="BR26" s="221"/>
      <c r="BS26" s="1008"/>
      <c r="BT26" s="1009"/>
      <c r="BU26" s="1009"/>
      <c r="BV26" s="1009"/>
      <c r="BW26" s="1009"/>
      <c r="BX26" s="1009"/>
      <c r="BY26" s="1009"/>
      <c r="BZ26" s="1009"/>
      <c r="CA26" s="1009"/>
      <c r="CB26" s="1009"/>
      <c r="CC26" s="1009"/>
      <c r="CD26" s="1009"/>
      <c r="CE26" s="1009"/>
      <c r="CF26" s="1009"/>
      <c r="CG26" s="1030"/>
      <c r="CH26" s="1005"/>
      <c r="CI26" s="1006"/>
      <c r="CJ26" s="1006"/>
      <c r="CK26" s="1006"/>
      <c r="CL26" s="1007"/>
      <c r="CM26" s="1005"/>
      <c r="CN26" s="1006"/>
      <c r="CO26" s="1006"/>
      <c r="CP26" s="1006"/>
      <c r="CQ26" s="1007"/>
      <c r="CR26" s="1005"/>
      <c r="CS26" s="1006"/>
      <c r="CT26" s="1006"/>
      <c r="CU26" s="1006"/>
      <c r="CV26" s="1007"/>
      <c r="CW26" s="1005"/>
      <c r="CX26" s="1006"/>
      <c r="CY26" s="1006"/>
      <c r="CZ26" s="1006"/>
      <c r="DA26" s="1007"/>
      <c r="DB26" s="1005"/>
      <c r="DC26" s="1006"/>
      <c r="DD26" s="1006"/>
      <c r="DE26" s="1006"/>
      <c r="DF26" s="1007"/>
      <c r="DG26" s="1005"/>
      <c r="DH26" s="1006"/>
      <c r="DI26" s="1006"/>
      <c r="DJ26" s="1006"/>
      <c r="DK26" s="1007"/>
      <c r="DL26" s="1005"/>
      <c r="DM26" s="1006"/>
      <c r="DN26" s="1006"/>
      <c r="DO26" s="1006"/>
      <c r="DP26" s="1007"/>
      <c r="DQ26" s="1005"/>
      <c r="DR26" s="1006"/>
      <c r="DS26" s="1006"/>
      <c r="DT26" s="1006"/>
      <c r="DU26" s="1007"/>
      <c r="DV26" s="1008"/>
      <c r="DW26" s="1009"/>
      <c r="DX26" s="1009"/>
      <c r="DY26" s="1009"/>
      <c r="DZ26" s="1010"/>
      <c r="EA26" s="212"/>
    </row>
    <row r="27" spans="1:131" ht="26.25" customHeight="1" thickBot="1" x14ac:dyDescent="0.2">
      <c r="A27" s="1014"/>
      <c r="B27" s="1015"/>
      <c r="C27" s="1015"/>
      <c r="D27" s="1015"/>
      <c r="E27" s="1015"/>
      <c r="F27" s="1015"/>
      <c r="G27" s="1015"/>
      <c r="H27" s="1015"/>
      <c r="I27" s="1015"/>
      <c r="J27" s="1015"/>
      <c r="K27" s="1015"/>
      <c r="L27" s="1015"/>
      <c r="M27" s="1015"/>
      <c r="N27" s="1015"/>
      <c r="O27" s="1015"/>
      <c r="P27" s="1016"/>
      <c r="Q27" s="1020"/>
      <c r="R27" s="1021"/>
      <c r="S27" s="1021"/>
      <c r="T27" s="1021"/>
      <c r="U27" s="1022"/>
      <c r="V27" s="1020"/>
      <c r="W27" s="1021"/>
      <c r="X27" s="1021"/>
      <c r="Y27" s="1021"/>
      <c r="Z27" s="1022"/>
      <c r="AA27" s="1020"/>
      <c r="AB27" s="1021"/>
      <c r="AC27" s="1021"/>
      <c r="AD27" s="1021"/>
      <c r="AE27" s="1021"/>
      <c r="AF27" s="1073"/>
      <c r="AG27" s="1027"/>
      <c r="AH27" s="1027"/>
      <c r="AI27" s="1027"/>
      <c r="AJ27" s="1074"/>
      <c r="AK27" s="1021"/>
      <c r="AL27" s="1021"/>
      <c r="AM27" s="1021"/>
      <c r="AN27" s="1021"/>
      <c r="AO27" s="1022"/>
      <c r="AP27" s="1020"/>
      <c r="AQ27" s="1021"/>
      <c r="AR27" s="1021"/>
      <c r="AS27" s="1021"/>
      <c r="AT27" s="1022"/>
      <c r="AU27" s="1020"/>
      <c r="AV27" s="1021"/>
      <c r="AW27" s="1021"/>
      <c r="AX27" s="1021"/>
      <c r="AY27" s="1022"/>
      <c r="AZ27" s="1020"/>
      <c r="BA27" s="1021"/>
      <c r="BB27" s="1021"/>
      <c r="BC27" s="1021"/>
      <c r="BD27" s="1022"/>
      <c r="BE27" s="1020"/>
      <c r="BF27" s="1021"/>
      <c r="BG27" s="1021"/>
      <c r="BH27" s="1021"/>
      <c r="BI27" s="1032"/>
      <c r="BJ27" s="214"/>
      <c r="BK27" s="214"/>
      <c r="BL27" s="214"/>
      <c r="BM27" s="214"/>
      <c r="BN27" s="214"/>
      <c r="BO27" s="223"/>
      <c r="BP27" s="223"/>
      <c r="BQ27" s="220">
        <v>21</v>
      </c>
      <c r="BR27" s="221"/>
      <c r="BS27" s="1008"/>
      <c r="BT27" s="1009"/>
      <c r="BU27" s="1009"/>
      <c r="BV27" s="1009"/>
      <c r="BW27" s="1009"/>
      <c r="BX27" s="1009"/>
      <c r="BY27" s="1009"/>
      <c r="BZ27" s="1009"/>
      <c r="CA27" s="1009"/>
      <c r="CB27" s="1009"/>
      <c r="CC27" s="1009"/>
      <c r="CD27" s="1009"/>
      <c r="CE27" s="1009"/>
      <c r="CF27" s="1009"/>
      <c r="CG27" s="1030"/>
      <c r="CH27" s="1005"/>
      <c r="CI27" s="1006"/>
      <c r="CJ27" s="1006"/>
      <c r="CK27" s="1006"/>
      <c r="CL27" s="1007"/>
      <c r="CM27" s="1005"/>
      <c r="CN27" s="1006"/>
      <c r="CO27" s="1006"/>
      <c r="CP27" s="1006"/>
      <c r="CQ27" s="1007"/>
      <c r="CR27" s="1005"/>
      <c r="CS27" s="1006"/>
      <c r="CT27" s="1006"/>
      <c r="CU27" s="1006"/>
      <c r="CV27" s="1007"/>
      <c r="CW27" s="1005"/>
      <c r="CX27" s="1006"/>
      <c r="CY27" s="1006"/>
      <c r="CZ27" s="1006"/>
      <c r="DA27" s="1007"/>
      <c r="DB27" s="1005"/>
      <c r="DC27" s="1006"/>
      <c r="DD27" s="1006"/>
      <c r="DE27" s="1006"/>
      <c r="DF27" s="1007"/>
      <c r="DG27" s="1005"/>
      <c r="DH27" s="1006"/>
      <c r="DI27" s="1006"/>
      <c r="DJ27" s="1006"/>
      <c r="DK27" s="1007"/>
      <c r="DL27" s="1005"/>
      <c r="DM27" s="1006"/>
      <c r="DN27" s="1006"/>
      <c r="DO27" s="1006"/>
      <c r="DP27" s="1007"/>
      <c r="DQ27" s="1005"/>
      <c r="DR27" s="1006"/>
      <c r="DS27" s="1006"/>
      <c r="DT27" s="1006"/>
      <c r="DU27" s="1007"/>
      <c r="DV27" s="1008"/>
      <c r="DW27" s="1009"/>
      <c r="DX27" s="1009"/>
      <c r="DY27" s="1009"/>
      <c r="DZ27" s="1010"/>
      <c r="EA27" s="212"/>
    </row>
    <row r="28" spans="1:131" ht="26.25" customHeight="1" thickTop="1" x14ac:dyDescent="0.15">
      <c r="A28" s="224">
        <v>1</v>
      </c>
      <c r="B28" s="1063" t="s">
        <v>389</v>
      </c>
      <c r="C28" s="1064"/>
      <c r="D28" s="1064"/>
      <c r="E28" s="1064"/>
      <c r="F28" s="1064"/>
      <c r="G28" s="1064"/>
      <c r="H28" s="1064"/>
      <c r="I28" s="1064"/>
      <c r="J28" s="1064"/>
      <c r="K28" s="1064"/>
      <c r="L28" s="1064"/>
      <c r="M28" s="1064"/>
      <c r="N28" s="1064"/>
      <c r="O28" s="1064"/>
      <c r="P28" s="1065"/>
      <c r="Q28" s="1066">
        <v>5030</v>
      </c>
      <c r="R28" s="1067"/>
      <c r="S28" s="1067"/>
      <c r="T28" s="1067"/>
      <c r="U28" s="1067"/>
      <c r="V28" s="1067">
        <v>5009</v>
      </c>
      <c r="W28" s="1067"/>
      <c r="X28" s="1067"/>
      <c r="Y28" s="1067"/>
      <c r="Z28" s="1067"/>
      <c r="AA28" s="1067">
        <v>21</v>
      </c>
      <c r="AB28" s="1067"/>
      <c r="AC28" s="1067"/>
      <c r="AD28" s="1067"/>
      <c r="AE28" s="1068"/>
      <c r="AF28" s="1069">
        <v>21</v>
      </c>
      <c r="AG28" s="1067"/>
      <c r="AH28" s="1067"/>
      <c r="AI28" s="1067"/>
      <c r="AJ28" s="1070"/>
      <c r="AK28" s="1058">
        <v>420</v>
      </c>
      <c r="AL28" s="1059"/>
      <c r="AM28" s="1059"/>
      <c r="AN28" s="1059"/>
      <c r="AO28" s="1059"/>
      <c r="AP28" s="1059" t="s">
        <v>488</v>
      </c>
      <c r="AQ28" s="1059"/>
      <c r="AR28" s="1059"/>
      <c r="AS28" s="1059"/>
      <c r="AT28" s="1059"/>
      <c r="AU28" s="1059" t="s">
        <v>488</v>
      </c>
      <c r="AV28" s="1059"/>
      <c r="AW28" s="1059"/>
      <c r="AX28" s="1059"/>
      <c r="AY28" s="1059"/>
      <c r="AZ28" s="1060" t="s">
        <v>488</v>
      </c>
      <c r="BA28" s="1060"/>
      <c r="BB28" s="1060"/>
      <c r="BC28" s="1060"/>
      <c r="BD28" s="1060"/>
      <c r="BE28" s="1061"/>
      <c r="BF28" s="1061"/>
      <c r="BG28" s="1061"/>
      <c r="BH28" s="1061"/>
      <c r="BI28" s="1062"/>
      <c r="BJ28" s="214"/>
      <c r="BK28" s="214"/>
      <c r="BL28" s="214"/>
      <c r="BM28" s="214"/>
      <c r="BN28" s="214"/>
      <c r="BO28" s="223"/>
      <c r="BP28" s="223"/>
      <c r="BQ28" s="220">
        <v>22</v>
      </c>
      <c r="BR28" s="221"/>
      <c r="BS28" s="1008"/>
      <c r="BT28" s="1009"/>
      <c r="BU28" s="1009"/>
      <c r="BV28" s="1009"/>
      <c r="BW28" s="1009"/>
      <c r="BX28" s="1009"/>
      <c r="BY28" s="1009"/>
      <c r="BZ28" s="1009"/>
      <c r="CA28" s="1009"/>
      <c r="CB28" s="1009"/>
      <c r="CC28" s="1009"/>
      <c r="CD28" s="1009"/>
      <c r="CE28" s="1009"/>
      <c r="CF28" s="1009"/>
      <c r="CG28" s="1030"/>
      <c r="CH28" s="1005"/>
      <c r="CI28" s="1006"/>
      <c r="CJ28" s="1006"/>
      <c r="CK28" s="1006"/>
      <c r="CL28" s="1007"/>
      <c r="CM28" s="1005"/>
      <c r="CN28" s="1006"/>
      <c r="CO28" s="1006"/>
      <c r="CP28" s="1006"/>
      <c r="CQ28" s="1007"/>
      <c r="CR28" s="1005"/>
      <c r="CS28" s="1006"/>
      <c r="CT28" s="1006"/>
      <c r="CU28" s="1006"/>
      <c r="CV28" s="1007"/>
      <c r="CW28" s="1005"/>
      <c r="CX28" s="1006"/>
      <c r="CY28" s="1006"/>
      <c r="CZ28" s="1006"/>
      <c r="DA28" s="1007"/>
      <c r="DB28" s="1005"/>
      <c r="DC28" s="1006"/>
      <c r="DD28" s="1006"/>
      <c r="DE28" s="1006"/>
      <c r="DF28" s="1007"/>
      <c r="DG28" s="1005"/>
      <c r="DH28" s="1006"/>
      <c r="DI28" s="1006"/>
      <c r="DJ28" s="1006"/>
      <c r="DK28" s="1007"/>
      <c r="DL28" s="1005"/>
      <c r="DM28" s="1006"/>
      <c r="DN28" s="1006"/>
      <c r="DO28" s="1006"/>
      <c r="DP28" s="1007"/>
      <c r="DQ28" s="1005"/>
      <c r="DR28" s="1006"/>
      <c r="DS28" s="1006"/>
      <c r="DT28" s="1006"/>
      <c r="DU28" s="1007"/>
      <c r="DV28" s="1008"/>
      <c r="DW28" s="1009"/>
      <c r="DX28" s="1009"/>
      <c r="DY28" s="1009"/>
      <c r="DZ28" s="1010"/>
      <c r="EA28" s="212"/>
    </row>
    <row r="29" spans="1:131" ht="26.25" customHeight="1" x14ac:dyDescent="0.15">
      <c r="A29" s="224">
        <v>2</v>
      </c>
      <c r="B29" s="1046" t="s">
        <v>390</v>
      </c>
      <c r="C29" s="1047"/>
      <c r="D29" s="1047"/>
      <c r="E29" s="1047"/>
      <c r="F29" s="1047"/>
      <c r="G29" s="1047"/>
      <c r="H29" s="1047"/>
      <c r="I29" s="1047"/>
      <c r="J29" s="1047"/>
      <c r="K29" s="1047"/>
      <c r="L29" s="1047"/>
      <c r="M29" s="1047"/>
      <c r="N29" s="1047"/>
      <c r="O29" s="1047"/>
      <c r="P29" s="1048"/>
      <c r="Q29" s="1054">
        <v>290</v>
      </c>
      <c r="R29" s="1055"/>
      <c r="S29" s="1055"/>
      <c r="T29" s="1055"/>
      <c r="U29" s="1055"/>
      <c r="V29" s="1055">
        <v>290</v>
      </c>
      <c r="W29" s="1055"/>
      <c r="X29" s="1055"/>
      <c r="Y29" s="1055"/>
      <c r="Z29" s="1055"/>
      <c r="AA29" s="1055">
        <v>0</v>
      </c>
      <c r="AB29" s="1055"/>
      <c r="AC29" s="1055"/>
      <c r="AD29" s="1055"/>
      <c r="AE29" s="1056"/>
      <c r="AF29" s="1051">
        <v>0</v>
      </c>
      <c r="AG29" s="1052"/>
      <c r="AH29" s="1052"/>
      <c r="AI29" s="1052"/>
      <c r="AJ29" s="1053"/>
      <c r="AK29" s="993">
        <v>75</v>
      </c>
      <c r="AL29" s="984"/>
      <c r="AM29" s="984"/>
      <c r="AN29" s="984"/>
      <c r="AO29" s="984"/>
      <c r="AP29" s="984" t="s">
        <v>572</v>
      </c>
      <c r="AQ29" s="984"/>
      <c r="AR29" s="984"/>
      <c r="AS29" s="984"/>
      <c r="AT29" s="984"/>
      <c r="AU29" s="984" t="s">
        <v>488</v>
      </c>
      <c r="AV29" s="984"/>
      <c r="AW29" s="984"/>
      <c r="AX29" s="984"/>
      <c r="AY29" s="984"/>
      <c r="AZ29" s="1057" t="s">
        <v>488</v>
      </c>
      <c r="BA29" s="1057"/>
      <c r="BB29" s="1057"/>
      <c r="BC29" s="1057"/>
      <c r="BD29" s="1057"/>
      <c r="BE29" s="985"/>
      <c r="BF29" s="985"/>
      <c r="BG29" s="985"/>
      <c r="BH29" s="985"/>
      <c r="BI29" s="986"/>
      <c r="BJ29" s="214"/>
      <c r="BK29" s="214"/>
      <c r="BL29" s="214"/>
      <c r="BM29" s="214"/>
      <c r="BN29" s="214"/>
      <c r="BO29" s="223"/>
      <c r="BP29" s="223"/>
      <c r="BQ29" s="220">
        <v>23</v>
      </c>
      <c r="BR29" s="221"/>
      <c r="BS29" s="1008"/>
      <c r="BT29" s="1009"/>
      <c r="BU29" s="1009"/>
      <c r="BV29" s="1009"/>
      <c r="BW29" s="1009"/>
      <c r="BX29" s="1009"/>
      <c r="BY29" s="1009"/>
      <c r="BZ29" s="1009"/>
      <c r="CA29" s="1009"/>
      <c r="CB29" s="1009"/>
      <c r="CC29" s="1009"/>
      <c r="CD29" s="1009"/>
      <c r="CE29" s="1009"/>
      <c r="CF29" s="1009"/>
      <c r="CG29" s="1030"/>
      <c r="CH29" s="1005"/>
      <c r="CI29" s="1006"/>
      <c r="CJ29" s="1006"/>
      <c r="CK29" s="1006"/>
      <c r="CL29" s="1007"/>
      <c r="CM29" s="1005"/>
      <c r="CN29" s="1006"/>
      <c r="CO29" s="1006"/>
      <c r="CP29" s="1006"/>
      <c r="CQ29" s="1007"/>
      <c r="CR29" s="1005"/>
      <c r="CS29" s="1006"/>
      <c r="CT29" s="1006"/>
      <c r="CU29" s="1006"/>
      <c r="CV29" s="1007"/>
      <c r="CW29" s="1005"/>
      <c r="CX29" s="1006"/>
      <c r="CY29" s="1006"/>
      <c r="CZ29" s="1006"/>
      <c r="DA29" s="1007"/>
      <c r="DB29" s="1005"/>
      <c r="DC29" s="1006"/>
      <c r="DD29" s="1006"/>
      <c r="DE29" s="1006"/>
      <c r="DF29" s="1007"/>
      <c r="DG29" s="1005"/>
      <c r="DH29" s="1006"/>
      <c r="DI29" s="1006"/>
      <c r="DJ29" s="1006"/>
      <c r="DK29" s="1007"/>
      <c r="DL29" s="1005"/>
      <c r="DM29" s="1006"/>
      <c r="DN29" s="1006"/>
      <c r="DO29" s="1006"/>
      <c r="DP29" s="1007"/>
      <c r="DQ29" s="1005"/>
      <c r="DR29" s="1006"/>
      <c r="DS29" s="1006"/>
      <c r="DT29" s="1006"/>
      <c r="DU29" s="1007"/>
      <c r="DV29" s="1008"/>
      <c r="DW29" s="1009"/>
      <c r="DX29" s="1009"/>
      <c r="DY29" s="1009"/>
      <c r="DZ29" s="1010"/>
      <c r="EA29" s="212"/>
    </row>
    <row r="30" spans="1:131" ht="26.25" customHeight="1" x14ac:dyDescent="0.15">
      <c r="A30" s="224">
        <v>3</v>
      </c>
      <c r="B30" s="1046" t="s">
        <v>391</v>
      </c>
      <c r="C30" s="1047"/>
      <c r="D30" s="1047"/>
      <c r="E30" s="1047"/>
      <c r="F30" s="1047"/>
      <c r="G30" s="1047"/>
      <c r="H30" s="1047"/>
      <c r="I30" s="1047"/>
      <c r="J30" s="1047"/>
      <c r="K30" s="1047"/>
      <c r="L30" s="1047"/>
      <c r="M30" s="1047"/>
      <c r="N30" s="1047"/>
      <c r="O30" s="1047"/>
      <c r="P30" s="1048"/>
      <c r="Q30" s="1054">
        <v>6898</v>
      </c>
      <c r="R30" s="1055"/>
      <c r="S30" s="1055"/>
      <c r="T30" s="1055"/>
      <c r="U30" s="1055"/>
      <c r="V30" s="1055">
        <v>6822</v>
      </c>
      <c r="W30" s="1055"/>
      <c r="X30" s="1055"/>
      <c r="Y30" s="1055"/>
      <c r="Z30" s="1055"/>
      <c r="AA30" s="1055">
        <v>76</v>
      </c>
      <c r="AB30" s="1055"/>
      <c r="AC30" s="1055"/>
      <c r="AD30" s="1055"/>
      <c r="AE30" s="1056"/>
      <c r="AF30" s="1051">
        <v>76</v>
      </c>
      <c r="AG30" s="1052"/>
      <c r="AH30" s="1052"/>
      <c r="AI30" s="1052"/>
      <c r="AJ30" s="1053"/>
      <c r="AK30" s="993">
        <v>1064</v>
      </c>
      <c r="AL30" s="984"/>
      <c r="AM30" s="984"/>
      <c r="AN30" s="984"/>
      <c r="AO30" s="984"/>
      <c r="AP30" s="984" t="s">
        <v>488</v>
      </c>
      <c r="AQ30" s="984"/>
      <c r="AR30" s="984"/>
      <c r="AS30" s="984"/>
      <c r="AT30" s="984"/>
      <c r="AU30" s="984" t="s">
        <v>488</v>
      </c>
      <c r="AV30" s="984"/>
      <c r="AW30" s="984"/>
      <c r="AX30" s="984"/>
      <c r="AY30" s="984"/>
      <c r="AZ30" s="1057" t="s">
        <v>488</v>
      </c>
      <c r="BA30" s="1057"/>
      <c r="BB30" s="1057"/>
      <c r="BC30" s="1057"/>
      <c r="BD30" s="1057"/>
      <c r="BE30" s="985"/>
      <c r="BF30" s="985"/>
      <c r="BG30" s="985"/>
      <c r="BH30" s="985"/>
      <c r="BI30" s="986"/>
      <c r="BJ30" s="214"/>
      <c r="BK30" s="214"/>
      <c r="BL30" s="214"/>
      <c r="BM30" s="214"/>
      <c r="BN30" s="214"/>
      <c r="BO30" s="223"/>
      <c r="BP30" s="223"/>
      <c r="BQ30" s="220">
        <v>24</v>
      </c>
      <c r="BR30" s="221"/>
      <c r="BS30" s="1008"/>
      <c r="BT30" s="1009"/>
      <c r="BU30" s="1009"/>
      <c r="BV30" s="1009"/>
      <c r="BW30" s="1009"/>
      <c r="BX30" s="1009"/>
      <c r="BY30" s="1009"/>
      <c r="BZ30" s="1009"/>
      <c r="CA30" s="1009"/>
      <c r="CB30" s="1009"/>
      <c r="CC30" s="1009"/>
      <c r="CD30" s="1009"/>
      <c r="CE30" s="1009"/>
      <c r="CF30" s="1009"/>
      <c r="CG30" s="1030"/>
      <c r="CH30" s="1005"/>
      <c r="CI30" s="1006"/>
      <c r="CJ30" s="1006"/>
      <c r="CK30" s="1006"/>
      <c r="CL30" s="1007"/>
      <c r="CM30" s="1005"/>
      <c r="CN30" s="1006"/>
      <c r="CO30" s="1006"/>
      <c r="CP30" s="1006"/>
      <c r="CQ30" s="1007"/>
      <c r="CR30" s="1005"/>
      <c r="CS30" s="1006"/>
      <c r="CT30" s="1006"/>
      <c r="CU30" s="1006"/>
      <c r="CV30" s="1007"/>
      <c r="CW30" s="1005"/>
      <c r="CX30" s="1006"/>
      <c r="CY30" s="1006"/>
      <c r="CZ30" s="1006"/>
      <c r="DA30" s="1007"/>
      <c r="DB30" s="1005"/>
      <c r="DC30" s="1006"/>
      <c r="DD30" s="1006"/>
      <c r="DE30" s="1006"/>
      <c r="DF30" s="1007"/>
      <c r="DG30" s="1005"/>
      <c r="DH30" s="1006"/>
      <c r="DI30" s="1006"/>
      <c r="DJ30" s="1006"/>
      <c r="DK30" s="1007"/>
      <c r="DL30" s="1005"/>
      <c r="DM30" s="1006"/>
      <c r="DN30" s="1006"/>
      <c r="DO30" s="1006"/>
      <c r="DP30" s="1007"/>
      <c r="DQ30" s="1005"/>
      <c r="DR30" s="1006"/>
      <c r="DS30" s="1006"/>
      <c r="DT30" s="1006"/>
      <c r="DU30" s="1007"/>
      <c r="DV30" s="1008"/>
      <c r="DW30" s="1009"/>
      <c r="DX30" s="1009"/>
      <c r="DY30" s="1009"/>
      <c r="DZ30" s="1010"/>
      <c r="EA30" s="212"/>
    </row>
    <row r="31" spans="1:131" ht="26.25" customHeight="1" x14ac:dyDescent="0.15">
      <c r="A31" s="224">
        <v>4</v>
      </c>
      <c r="B31" s="1046" t="s">
        <v>392</v>
      </c>
      <c r="C31" s="1047"/>
      <c r="D31" s="1047"/>
      <c r="E31" s="1047"/>
      <c r="F31" s="1047"/>
      <c r="G31" s="1047"/>
      <c r="H31" s="1047"/>
      <c r="I31" s="1047"/>
      <c r="J31" s="1047"/>
      <c r="K31" s="1047"/>
      <c r="L31" s="1047"/>
      <c r="M31" s="1047"/>
      <c r="N31" s="1047"/>
      <c r="O31" s="1047"/>
      <c r="P31" s="1048"/>
      <c r="Q31" s="1054">
        <v>981</v>
      </c>
      <c r="R31" s="1055"/>
      <c r="S31" s="1055"/>
      <c r="T31" s="1055"/>
      <c r="U31" s="1055"/>
      <c r="V31" s="1055">
        <v>962</v>
      </c>
      <c r="W31" s="1055"/>
      <c r="X31" s="1055"/>
      <c r="Y31" s="1055"/>
      <c r="Z31" s="1055"/>
      <c r="AA31" s="1055">
        <v>19</v>
      </c>
      <c r="AB31" s="1055"/>
      <c r="AC31" s="1055"/>
      <c r="AD31" s="1055"/>
      <c r="AE31" s="1056"/>
      <c r="AF31" s="1051">
        <v>19</v>
      </c>
      <c r="AG31" s="1052"/>
      <c r="AH31" s="1052"/>
      <c r="AI31" s="1052"/>
      <c r="AJ31" s="1053"/>
      <c r="AK31" s="993">
        <v>249</v>
      </c>
      <c r="AL31" s="984"/>
      <c r="AM31" s="984"/>
      <c r="AN31" s="984"/>
      <c r="AO31" s="984"/>
      <c r="AP31" s="984" t="s">
        <v>488</v>
      </c>
      <c r="AQ31" s="984"/>
      <c r="AR31" s="984"/>
      <c r="AS31" s="984"/>
      <c r="AT31" s="984"/>
      <c r="AU31" s="984" t="s">
        <v>488</v>
      </c>
      <c r="AV31" s="984"/>
      <c r="AW31" s="984"/>
      <c r="AX31" s="984"/>
      <c r="AY31" s="984"/>
      <c r="AZ31" s="1057" t="s">
        <v>488</v>
      </c>
      <c r="BA31" s="1057"/>
      <c r="BB31" s="1057"/>
      <c r="BC31" s="1057"/>
      <c r="BD31" s="1057"/>
      <c r="BE31" s="985"/>
      <c r="BF31" s="985"/>
      <c r="BG31" s="985"/>
      <c r="BH31" s="985"/>
      <c r="BI31" s="986"/>
      <c r="BJ31" s="214"/>
      <c r="BK31" s="214"/>
      <c r="BL31" s="214"/>
      <c r="BM31" s="214"/>
      <c r="BN31" s="214"/>
      <c r="BO31" s="223"/>
      <c r="BP31" s="223"/>
      <c r="BQ31" s="220">
        <v>25</v>
      </c>
      <c r="BR31" s="221"/>
      <c r="BS31" s="1008"/>
      <c r="BT31" s="1009"/>
      <c r="BU31" s="1009"/>
      <c r="BV31" s="1009"/>
      <c r="BW31" s="1009"/>
      <c r="BX31" s="1009"/>
      <c r="BY31" s="1009"/>
      <c r="BZ31" s="1009"/>
      <c r="CA31" s="1009"/>
      <c r="CB31" s="1009"/>
      <c r="CC31" s="1009"/>
      <c r="CD31" s="1009"/>
      <c r="CE31" s="1009"/>
      <c r="CF31" s="1009"/>
      <c r="CG31" s="1030"/>
      <c r="CH31" s="1005"/>
      <c r="CI31" s="1006"/>
      <c r="CJ31" s="1006"/>
      <c r="CK31" s="1006"/>
      <c r="CL31" s="1007"/>
      <c r="CM31" s="1005"/>
      <c r="CN31" s="1006"/>
      <c r="CO31" s="1006"/>
      <c r="CP31" s="1006"/>
      <c r="CQ31" s="1007"/>
      <c r="CR31" s="1005"/>
      <c r="CS31" s="1006"/>
      <c r="CT31" s="1006"/>
      <c r="CU31" s="1006"/>
      <c r="CV31" s="1007"/>
      <c r="CW31" s="1005"/>
      <c r="CX31" s="1006"/>
      <c r="CY31" s="1006"/>
      <c r="CZ31" s="1006"/>
      <c r="DA31" s="1007"/>
      <c r="DB31" s="1005"/>
      <c r="DC31" s="1006"/>
      <c r="DD31" s="1006"/>
      <c r="DE31" s="1006"/>
      <c r="DF31" s="1007"/>
      <c r="DG31" s="1005"/>
      <c r="DH31" s="1006"/>
      <c r="DI31" s="1006"/>
      <c r="DJ31" s="1006"/>
      <c r="DK31" s="1007"/>
      <c r="DL31" s="1005"/>
      <c r="DM31" s="1006"/>
      <c r="DN31" s="1006"/>
      <c r="DO31" s="1006"/>
      <c r="DP31" s="1007"/>
      <c r="DQ31" s="1005"/>
      <c r="DR31" s="1006"/>
      <c r="DS31" s="1006"/>
      <c r="DT31" s="1006"/>
      <c r="DU31" s="1007"/>
      <c r="DV31" s="1008"/>
      <c r="DW31" s="1009"/>
      <c r="DX31" s="1009"/>
      <c r="DY31" s="1009"/>
      <c r="DZ31" s="1010"/>
      <c r="EA31" s="212"/>
    </row>
    <row r="32" spans="1:131" ht="26.25" customHeight="1" x14ac:dyDescent="0.15">
      <c r="A32" s="224">
        <v>5</v>
      </c>
      <c r="B32" s="1046" t="s">
        <v>393</v>
      </c>
      <c r="C32" s="1047"/>
      <c r="D32" s="1047"/>
      <c r="E32" s="1047"/>
      <c r="F32" s="1047"/>
      <c r="G32" s="1047"/>
      <c r="H32" s="1047"/>
      <c r="I32" s="1047"/>
      <c r="J32" s="1047"/>
      <c r="K32" s="1047"/>
      <c r="L32" s="1047"/>
      <c r="M32" s="1047"/>
      <c r="N32" s="1047"/>
      <c r="O32" s="1047"/>
      <c r="P32" s="1048"/>
      <c r="Q32" s="1054">
        <v>9774</v>
      </c>
      <c r="R32" s="1055"/>
      <c r="S32" s="1055"/>
      <c r="T32" s="1055"/>
      <c r="U32" s="1055"/>
      <c r="V32" s="1055">
        <v>10497</v>
      </c>
      <c r="W32" s="1055"/>
      <c r="X32" s="1055"/>
      <c r="Y32" s="1055"/>
      <c r="Z32" s="1055"/>
      <c r="AA32" s="1055">
        <v>-723</v>
      </c>
      <c r="AB32" s="1055"/>
      <c r="AC32" s="1055"/>
      <c r="AD32" s="1055"/>
      <c r="AE32" s="1056"/>
      <c r="AF32" s="1051">
        <v>2196</v>
      </c>
      <c r="AG32" s="1052"/>
      <c r="AH32" s="1052"/>
      <c r="AI32" s="1052"/>
      <c r="AJ32" s="1053"/>
      <c r="AK32" s="993" t="s">
        <v>488</v>
      </c>
      <c r="AL32" s="984"/>
      <c r="AM32" s="984"/>
      <c r="AN32" s="984"/>
      <c r="AO32" s="984"/>
      <c r="AP32" s="984">
        <v>1519</v>
      </c>
      <c r="AQ32" s="984"/>
      <c r="AR32" s="984"/>
      <c r="AS32" s="984"/>
      <c r="AT32" s="984"/>
      <c r="AU32" s="984">
        <v>794</v>
      </c>
      <c r="AV32" s="984"/>
      <c r="AW32" s="984"/>
      <c r="AX32" s="984"/>
      <c r="AY32" s="984"/>
      <c r="AZ32" s="1057" t="s">
        <v>488</v>
      </c>
      <c r="BA32" s="1057"/>
      <c r="BB32" s="1057"/>
      <c r="BC32" s="1057"/>
      <c r="BD32" s="1057"/>
      <c r="BE32" s="985" t="s">
        <v>394</v>
      </c>
      <c r="BF32" s="985"/>
      <c r="BG32" s="985"/>
      <c r="BH32" s="985"/>
      <c r="BI32" s="986"/>
      <c r="BJ32" s="214"/>
      <c r="BK32" s="214"/>
      <c r="BL32" s="214"/>
      <c r="BM32" s="214"/>
      <c r="BN32" s="214"/>
      <c r="BO32" s="223"/>
      <c r="BP32" s="223"/>
      <c r="BQ32" s="220">
        <v>26</v>
      </c>
      <c r="BR32" s="221"/>
      <c r="BS32" s="1008"/>
      <c r="BT32" s="1009"/>
      <c r="BU32" s="1009"/>
      <c r="BV32" s="1009"/>
      <c r="BW32" s="1009"/>
      <c r="BX32" s="1009"/>
      <c r="BY32" s="1009"/>
      <c r="BZ32" s="1009"/>
      <c r="CA32" s="1009"/>
      <c r="CB32" s="1009"/>
      <c r="CC32" s="1009"/>
      <c r="CD32" s="1009"/>
      <c r="CE32" s="1009"/>
      <c r="CF32" s="1009"/>
      <c r="CG32" s="1030"/>
      <c r="CH32" s="1005"/>
      <c r="CI32" s="1006"/>
      <c r="CJ32" s="1006"/>
      <c r="CK32" s="1006"/>
      <c r="CL32" s="1007"/>
      <c r="CM32" s="1005"/>
      <c r="CN32" s="1006"/>
      <c r="CO32" s="1006"/>
      <c r="CP32" s="1006"/>
      <c r="CQ32" s="1007"/>
      <c r="CR32" s="1005"/>
      <c r="CS32" s="1006"/>
      <c r="CT32" s="1006"/>
      <c r="CU32" s="1006"/>
      <c r="CV32" s="1007"/>
      <c r="CW32" s="1005"/>
      <c r="CX32" s="1006"/>
      <c r="CY32" s="1006"/>
      <c r="CZ32" s="1006"/>
      <c r="DA32" s="1007"/>
      <c r="DB32" s="1005"/>
      <c r="DC32" s="1006"/>
      <c r="DD32" s="1006"/>
      <c r="DE32" s="1006"/>
      <c r="DF32" s="1007"/>
      <c r="DG32" s="1005"/>
      <c r="DH32" s="1006"/>
      <c r="DI32" s="1006"/>
      <c r="DJ32" s="1006"/>
      <c r="DK32" s="1007"/>
      <c r="DL32" s="1005"/>
      <c r="DM32" s="1006"/>
      <c r="DN32" s="1006"/>
      <c r="DO32" s="1006"/>
      <c r="DP32" s="1007"/>
      <c r="DQ32" s="1005"/>
      <c r="DR32" s="1006"/>
      <c r="DS32" s="1006"/>
      <c r="DT32" s="1006"/>
      <c r="DU32" s="1007"/>
      <c r="DV32" s="1008"/>
      <c r="DW32" s="1009"/>
      <c r="DX32" s="1009"/>
      <c r="DY32" s="1009"/>
      <c r="DZ32" s="1010"/>
      <c r="EA32" s="212"/>
    </row>
    <row r="33" spans="1:131" ht="26.25" customHeight="1" x14ac:dyDescent="0.15">
      <c r="A33" s="224">
        <v>6</v>
      </c>
      <c r="B33" s="1046" t="s">
        <v>395</v>
      </c>
      <c r="C33" s="1047"/>
      <c r="D33" s="1047"/>
      <c r="E33" s="1047"/>
      <c r="F33" s="1047"/>
      <c r="G33" s="1047"/>
      <c r="H33" s="1047"/>
      <c r="I33" s="1047"/>
      <c r="J33" s="1047"/>
      <c r="K33" s="1047"/>
      <c r="L33" s="1047"/>
      <c r="M33" s="1047"/>
      <c r="N33" s="1047"/>
      <c r="O33" s="1047"/>
      <c r="P33" s="1048"/>
      <c r="Q33" s="1054">
        <v>2055</v>
      </c>
      <c r="R33" s="1055"/>
      <c r="S33" s="1055"/>
      <c r="T33" s="1055"/>
      <c r="U33" s="1055"/>
      <c r="V33" s="1055">
        <v>2055</v>
      </c>
      <c r="W33" s="1055"/>
      <c r="X33" s="1055"/>
      <c r="Y33" s="1055"/>
      <c r="Z33" s="1055"/>
      <c r="AA33" s="1055">
        <v>0</v>
      </c>
      <c r="AB33" s="1055"/>
      <c r="AC33" s="1055"/>
      <c r="AD33" s="1055"/>
      <c r="AE33" s="1056"/>
      <c r="AF33" s="1051">
        <v>163</v>
      </c>
      <c r="AG33" s="1052"/>
      <c r="AH33" s="1052"/>
      <c r="AI33" s="1052"/>
      <c r="AJ33" s="1053"/>
      <c r="AK33" s="993" t="s">
        <v>488</v>
      </c>
      <c r="AL33" s="984"/>
      <c r="AM33" s="984"/>
      <c r="AN33" s="984"/>
      <c r="AO33" s="984"/>
      <c r="AP33" s="984">
        <v>10629</v>
      </c>
      <c r="AQ33" s="984"/>
      <c r="AR33" s="984"/>
      <c r="AS33" s="984"/>
      <c r="AT33" s="984"/>
      <c r="AU33" s="984">
        <v>10140</v>
      </c>
      <c r="AV33" s="984"/>
      <c r="AW33" s="984"/>
      <c r="AX33" s="984"/>
      <c r="AY33" s="984"/>
      <c r="AZ33" s="1057" t="s">
        <v>488</v>
      </c>
      <c r="BA33" s="1057"/>
      <c r="BB33" s="1057"/>
      <c r="BC33" s="1057"/>
      <c r="BD33" s="1057"/>
      <c r="BE33" s="985" t="s">
        <v>394</v>
      </c>
      <c r="BF33" s="985"/>
      <c r="BG33" s="985"/>
      <c r="BH33" s="985"/>
      <c r="BI33" s="986"/>
      <c r="BJ33" s="214"/>
      <c r="BK33" s="214"/>
      <c r="BL33" s="214"/>
      <c r="BM33" s="214"/>
      <c r="BN33" s="214"/>
      <c r="BO33" s="223"/>
      <c r="BP33" s="223"/>
      <c r="BQ33" s="220">
        <v>27</v>
      </c>
      <c r="BR33" s="221"/>
      <c r="BS33" s="1008"/>
      <c r="BT33" s="1009"/>
      <c r="BU33" s="1009"/>
      <c r="BV33" s="1009"/>
      <c r="BW33" s="1009"/>
      <c r="BX33" s="1009"/>
      <c r="BY33" s="1009"/>
      <c r="BZ33" s="1009"/>
      <c r="CA33" s="1009"/>
      <c r="CB33" s="1009"/>
      <c r="CC33" s="1009"/>
      <c r="CD33" s="1009"/>
      <c r="CE33" s="1009"/>
      <c r="CF33" s="1009"/>
      <c r="CG33" s="1030"/>
      <c r="CH33" s="1005"/>
      <c r="CI33" s="1006"/>
      <c r="CJ33" s="1006"/>
      <c r="CK33" s="1006"/>
      <c r="CL33" s="1007"/>
      <c r="CM33" s="1005"/>
      <c r="CN33" s="1006"/>
      <c r="CO33" s="1006"/>
      <c r="CP33" s="1006"/>
      <c r="CQ33" s="1007"/>
      <c r="CR33" s="1005"/>
      <c r="CS33" s="1006"/>
      <c r="CT33" s="1006"/>
      <c r="CU33" s="1006"/>
      <c r="CV33" s="1007"/>
      <c r="CW33" s="1005"/>
      <c r="CX33" s="1006"/>
      <c r="CY33" s="1006"/>
      <c r="CZ33" s="1006"/>
      <c r="DA33" s="1007"/>
      <c r="DB33" s="1005"/>
      <c r="DC33" s="1006"/>
      <c r="DD33" s="1006"/>
      <c r="DE33" s="1006"/>
      <c r="DF33" s="1007"/>
      <c r="DG33" s="1005"/>
      <c r="DH33" s="1006"/>
      <c r="DI33" s="1006"/>
      <c r="DJ33" s="1006"/>
      <c r="DK33" s="1007"/>
      <c r="DL33" s="1005"/>
      <c r="DM33" s="1006"/>
      <c r="DN33" s="1006"/>
      <c r="DO33" s="1006"/>
      <c r="DP33" s="1007"/>
      <c r="DQ33" s="1005"/>
      <c r="DR33" s="1006"/>
      <c r="DS33" s="1006"/>
      <c r="DT33" s="1006"/>
      <c r="DU33" s="1007"/>
      <c r="DV33" s="1008"/>
      <c r="DW33" s="1009"/>
      <c r="DX33" s="1009"/>
      <c r="DY33" s="1009"/>
      <c r="DZ33" s="1010"/>
      <c r="EA33" s="212"/>
    </row>
    <row r="34" spans="1:131" ht="26.25" customHeight="1" x14ac:dyDescent="0.15">
      <c r="A34" s="224">
        <v>7</v>
      </c>
      <c r="B34" s="1046"/>
      <c r="C34" s="1047"/>
      <c r="D34" s="1047"/>
      <c r="E34" s="1047"/>
      <c r="F34" s="1047"/>
      <c r="G34" s="1047"/>
      <c r="H34" s="1047"/>
      <c r="I34" s="1047"/>
      <c r="J34" s="1047"/>
      <c r="K34" s="1047"/>
      <c r="L34" s="1047"/>
      <c r="M34" s="1047"/>
      <c r="N34" s="1047"/>
      <c r="O34" s="1047"/>
      <c r="P34" s="1048"/>
      <c r="Q34" s="1054"/>
      <c r="R34" s="1055"/>
      <c r="S34" s="1055"/>
      <c r="T34" s="1055"/>
      <c r="U34" s="1055"/>
      <c r="V34" s="1055"/>
      <c r="W34" s="1055"/>
      <c r="X34" s="1055"/>
      <c r="Y34" s="1055"/>
      <c r="Z34" s="1055"/>
      <c r="AA34" s="1055"/>
      <c r="AB34" s="1055"/>
      <c r="AC34" s="1055"/>
      <c r="AD34" s="1055"/>
      <c r="AE34" s="1056"/>
      <c r="AF34" s="1051"/>
      <c r="AG34" s="1052"/>
      <c r="AH34" s="1052"/>
      <c r="AI34" s="1052"/>
      <c r="AJ34" s="1053"/>
      <c r="AK34" s="993"/>
      <c r="AL34" s="984"/>
      <c r="AM34" s="984"/>
      <c r="AN34" s="984"/>
      <c r="AO34" s="984"/>
      <c r="AP34" s="996"/>
      <c r="AQ34" s="984"/>
      <c r="AR34" s="984"/>
      <c r="AS34" s="984"/>
      <c r="AT34" s="984"/>
      <c r="AU34" s="996"/>
      <c r="AV34" s="984"/>
      <c r="AW34" s="984"/>
      <c r="AX34" s="984"/>
      <c r="AY34" s="984"/>
      <c r="AZ34" s="1057"/>
      <c r="BA34" s="1057"/>
      <c r="BB34" s="1057"/>
      <c r="BC34" s="1057"/>
      <c r="BD34" s="1057"/>
      <c r="BE34" s="985"/>
      <c r="BF34" s="985"/>
      <c r="BG34" s="985"/>
      <c r="BH34" s="985"/>
      <c r="BI34" s="986"/>
      <c r="BJ34" s="214"/>
      <c r="BK34" s="214"/>
      <c r="BL34" s="214"/>
      <c r="BM34" s="214"/>
      <c r="BN34" s="214"/>
      <c r="BO34" s="223"/>
      <c r="BP34" s="223"/>
      <c r="BQ34" s="220">
        <v>28</v>
      </c>
      <c r="BR34" s="221"/>
      <c r="BS34" s="1008"/>
      <c r="BT34" s="1009"/>
      <c r="BU34" s="1009"/>
      <c r="BV34" s="1009"/>
      <c r="BW34" s="1009"/>
      <c r="BX34" s="1009"/>
      <c r="BY34" s="1009"/>
      <c r="BZ34" s="1009"/>
      <c r="CA34" s="1009"/>
      <c r="CB34" s="1009"/>
      <c r="CC34" s="1009"/>
      <c r="CD34" s="1009"/>
      <c r="CE34" s="1009"/>
      <c r="CF34" s="1009"/>
      <c r="CG34" s="1030"/>
      <c r="CH34" s="1005"/>
      <c r="CI34" s="1006"/>
      <c r="CJ34" s="1006"/>
      <c r="CK34" s="1006"/>
      <c r="CL34" s="1007"/>
      <c r="CM34" s="1005"/>
      <c r="CN34" s="1006"/>
      <c r="CO34" s="1006"/>
      <c r="CP34" s="1006"/>
      <c r="CQ34" s="1007"/>
      <c r="CR34" s="1005"/>
      <c r="CS34" s="1006"/>
      <c r="CT34" s="1006"/>
      <c r="CU34" s="1006"/>
      <c r="CV34" s="1007"/>
      <c r="CW34" s="1005"/>
      <c r="CX34" s="1006"/>
      <c r="CY34" s="1006"/>
      <c r="CZ34" s="1006"/>
      <c r="DA34" s="1007"/>
      <c r="DB34" s="1005"/>
      <c r="DC34" s="1006"/>
      <c r="DD34" s="1006"/>
      <c r="DE34" s="1006"/>
      <c r="DF34" s="1007"/>
      <c r="DG34" s="1005"/>
      <c r="DH34" s="1006"/>
      <c r="DI34" s="1006"/>
      <c r="DJ34" s="1006"/>
      <c r="DK34" s="1007"/>
      <c r="DL34" s="1005"/>
      <c r="DM34" s="1006"/>
      <c r="DN34" s="1006"/>
      <c r="DO34" s="1006"/>
      <c r="DP34" s="1007"/>
      <c r="DQ34" s="1005"/>
      <c r="DR34" s="1006"/>
      <c r="DS34" s="1006"/>
      <c r="DT34" s="1006"/>
      <c r="DU34" s="1007"/>
      <c r="DV34" s="1008"/>
      <c r="DW34" s="1009"/>
      <c r="DX34" s="1009"/>
      <c r="DY34" s="1009"/>
      <c r="DZ34" s="1010"/>
      <c r="EA34" s="212"/>
    </row>
    <row r="35" spans="1:131" ht="26.25" customHeight="1" x14ac:dyDescent="0.15">
      <c r="A35" s="224">
        <v>8</v>
      </c>
      <c r="B35" s="1046"/>
      <c r="C35" s="1047"/>
      <c r="D35" s="1047"/>
      <c r="E35" s="1047"/>
      <c r="F35" s="1047"/>
      <c r="G35" s="1047"/>
      <c r="H35" s="1047"/>
      <c r="I35" s="1047"/>
      <c r="J35" s="1047"/>
      <c r="K35" s="1047"/>
      <c r="L35" s="1047"/>
      <c r="M35" s="1047"/>
      <c r="N35" s="1047"/>
      <c r="O35" s="1047"/>
      <c r="P35" s="1048"/>
      <c r="Q35" s="1054"/>
      <c r="R35" s="1055"/>
      <c r="S35" s="1055"/>
      <c r="T35" s="1055"/>
      <c r="U35" s="1055"/>
      <c r="V35" s="1055"/>
      <c r="W35" s="1055"/>
      <c r="X35" s="1055"/>
      <c r="Y35" s="1055"/>
      <c r="Z35" s="1055"/>
      <c r="AA35" s="1055"/>
      <c r="AB35" s="1055"/>
      <c r="AC35" s="1055"/>
      <c r="AD35" s="1055"/>
      <c r="AE35" s="1056"/>
      <c r="AF35" s="1051"/>
      <c r="AG35" s="1052"/>
      <c r="AH35" s="1052"/>
      <c r="AI35" s="1052"/>
      <c r="AJ35" s="1053"/>
      <c r="AK35" s="993"/>
      <c r="AL35" s="984"/>
      <c r="AM35" s="984"/>
      <c r="AN35" s="984"/>
      <c r="AO35" s="984"/>
      <c r="AP35" s="984"/>
      <c r="AQ35" s="984"/>
      <c r="AR35" s="984"/>
      <c r="AS35" s="984"/>
      <c r="AT35" s="984"/>
      <c r="AU35" s="984"/>
      <c r="AV35" s="984"/>
      <c r="AW35" s="984"/>
      <c r="AX35" s="984"/>
      <c r="AY35" s="984"/>
      <c r="AZ35" s="1057"/>
      <c r="BA35" s="1057"/>
      <c r="BB35" s="1057"/>
      <c r="BC35" s="1057"/>
      <c r="BD35" s="1057"/>
      <c r="BE35" s="985"/>
      <c r="BF35" s="985"/>
      <c r="BG35" s="985"/>
      <c r="BH35" s="985"/>
      <c r="BI35" s="986"/>
      <c r="BJ35" s="214"/>
      <c r="BK35" s="214"/>
      <c r="BL35" s="214"/>
      <c r="BM35" s="214"/>
      <c r="BN35" s="214"/>
      <c r="BO35" s="223"/>
      <c r="BP35" s="223"/>
      <c r="BQ35" s="220">
        <v>29</v>
      </c>
      <c r="BR35" s="221"/>
      <c r="BS35" s="1008"/>
      <c r="BT35" s="1009"/>
      <c r="BU35" s="1009"/>
      <c r="BV35" s="1009"/>
      <c r="BW35" s="1009"/>
      <c r="BX35" s="1009"/>
      <c r="BY35" s="1009"/>
      <c r="BZ35" s="1009"/>
      <c r="CA35" s="1009"/>
      <c r="CB35" s="1009"/>
      <c r="CC35" s="1009"/>
      <c r="CD35" s="1009"/>
      <c r="CE35" s="1009"/>
      <c r="CF35" s="1009"/>
      <c r="CG35" s="1030"/>
      <c r="CH35" s="1005"/>
      <c r="CI35" s="1006"/>
      <c r="CJ35" s="1006"/>
      <c r="CK35" s="1006"/>
      <c r="CL35" s="1007"/>
      <c r="CM35" s="1005"/>
      <c r="CN35" s="1006"/>
      <c r="CO35" s="1006"/>
      <c r="CP35" s="1006"/>
      <c r="CQ35" s="1007"/>
      <c r="CR35" s="1005"/>
      <c r="CS35" s="1006"/>
      <c r="CT35" s="1006"/>
      <c r="CU35" s="1006"/>
      <c r="CV35" s="1007"/>
      <c r="CW35" s="1005"/>
      <c r="CX35" s="1006"/>
      <c r="CY35" s="1006"/>
      <c r="CZ35" s="1006"/>
      <c r="DA35" s="1007"/>
      <c r="DB35" s="1005"/>
      <c r="DC35" s="1006"/>
      <c r="DD35" s="1006"/>
      <c r="DE35" s="1006"/>
      <c r="DF35" s="1007"/>
      <c r="DG35" s="1005"/>
      <c r="DH35" s="1006"/>
      <c r="DI35" s="1006"/>
      <c r="DJ35" s="1006"/>
      <c r="DK35" s="1007"/>
      <c r="DL35" s="1005"/>
      <c r="DM35" s="1006"/>
      <c r="DN35" s="1006"/>
      <c r="DO35" s="1006"/>
      <c r="DP35" s="1007"/>
      <c r="DQ35" s="1005"/>
      <c r="DR35" s="1006"/>
      <c r="DS35" s="1006"/>
      <c r="DT35" s="1006"/>
      <c r="DU35" s="1007"/>
      <c r="DV35" s="1008"/>
      <c r="DW35" s="1009"/>
      <c r="DX35" s="1009"/>
      <c r="DY35" s="1009"/>
      <c r="DZ35" s="1010"/>
      <c r="EA35" s="212"/>
    </row>
    <row r="36" spans="1:131" ht="26.25" customHeight="1" x14ac:dyDescent="0.15">
      <c r="A36" s="224">
        <v>9</v>
      </c>
      <c r="B36" s="1046"/>
      <c r="C36" s="1047"/>
      <c r="D36" s="1047"/>
      <c r="E36" s="1047"/>
      <c r="F36" s="1047"/>
      <c r="G36" s="1047"/>
      <c r="H36" s="1047"/>
      <c r="I36" s="1047"/>
      <c r="J36" s="1047"/>
      <c r="K36" s="1047"/>
      <c r="L36" s="1047"/>
      <c r="M36" s="1047"/>
      <c r="N36" s="1047"/>
      <c r="O36" s="1047"/>
      <c r="P36" s="1048"/>
      <c r="Q36" s="1054"/>
      <c r="R36" s="1055"/>
      <c r="S36" s="1055"/>
      <c r="T36" s="1055"/>
      <c r="U36" s="1055"/>
      <c r="V36" s="1055"/>
      <c r="W36" s="1055"/>
      <c r="X36" s="1055"/>
      <c r="Y36" s="1055"/>
      <c r="Z36" s="1055"/>
      <c r="AA36" s="1055"/>
      <c r="AB36" s="1055"/>
      <c r="AC36" s="1055"/>
      <c r="AD36" s="1055"/>
      <c r="AE36" s="1056"/>
      <c r="AF36" s="1051"/>
      <c r="AG36" s="1052"/>
      <c r="AH36" s="1052"/>
      <c r="AI36" s="1052"/>
      <c r="AJ36" s="1053"/>
      <c r="AK36" s="993"/>
      <c r="AL36" s="984"/>
      <c r="AM36" s="984"/>
      <c r="AN36" s="984"/>
      <c r="AO36" s="984"/>
      <c r="AP36" s="984"/>
      <c r="AQ36" s="984"/>
      <c r="AR36" s="984"/>
      <c r="AS36" s="984"/>
      <c r="AT36" s="984"/>
      <c r="AU36" s="984"/>
      <c r="AV36" s="984"/>
      <c r="AW36" s="984"/>
      <c r="AX36" s="984"/>
      <c r="AY36" s="984"/>
      <c r="AZ36" s="1057"/>
      <c r="BA36" s="1057"/>
      <c r="BB36" s="1057"/>
      <c r="BC36" s="1057"/>
      <c r="BD36" s="1057"/>
      <c r="BE36" s="985"/>
      <c r="BF36" s="985"/>
      <c r="BG36" s="985"/>
      <c r="BH36" s="985"/>
      <c r="BI36" s="986"/>
      <c r="BJ36" s="214"/>
      <c r="BK36" s="214"/>
      <c r="BL36" s="214"/>
      <c r="BM36" s="214"/>
      <c r="BN36" s="214"/>
      <c r="BO36" s="223"/>
      <c r="BP36" s="223"/>
      <c r="BQ36" s="220">
        <v>30</v>
      </c>
      <c r="BR36" s="221"/>
      <c r="BS36" s="1008"/>
      <c r="BT36" s="1009"/>
      <c r="BU36" s="1009"/>
      <c r="BV36" s="1009"/>
      <c r="BW36" s="1009"/>
      <c r="BX36" s="1009"/>
      <c r="BY36" s="1009"/>
      <c r="BZ36" s="1009"/>
      <c r="CA36" s="1009"/>
      <c r="CB36" s="1009"/>
      <c r="CC36" s="1009"/>
      <c r="CD36" s="1009"/>
      <c r="CE36" s="1009"/>
      <c r="CF36" s="1009"/>
      <c r="CG36" s="1030"/>
      <c r="CH36" s="1005"/>
      <c r="CI36" s="1006"/>
      <c r="CJ36" s="1006"/>
      <c r="CK36" s="1006"/>
      <c r="CL36" s="1007"/>
      <c r="CM36" s="1005"/>
      <c r="CN36" s="1006"/>
      <c r="CO36" s="1006"/>
      <c r="CP36" s="1006"/>
      <c r="CQ36" s="1007"/>
      <c r="CR36" s="1005"/>
      <c r="CS36" s="1006"/>
      <c r="CT36" s="1006"/>
      <c r="CU36" s="1006"/>
      <c r="CV36" s="1007"/>
      <c r="CW36" s="1005"/>
      <c r="CX36" s="1006"/>
      <c r="CY36" s="1006"/>
      <c r="CZ36" s="1006"/>
      <c r="DA36" s="1007"/>
      <c r="DB36" s="1005"/>
      <c r="DC36" s="1006"/>
      <c r="DD36" s="1006"/>
      <c r="DE36" s="1006"/>
      <c r="DF36" s="1007"/>
      <c r="DG36" s="1005"/>
      <c r="DH36" s="1006"/>
      <c r="DI36" s="1006"/>
      <c r="DJ36" s="1006"/>
      <c r="DK36" s="1007"/>
      <c r="DL36" s="1005"/>
      <c r="DM36" s="1006"/>
      <c r="DN36" s="1006"/>
      <c r="DO36" s="1006"/>
      <c r="DP36" s="1007"/>
      <c r="DQ36" s="1005"/>
      <c r="DR36" s="1006"/>
      <c r="DS36" s="1006"/>
      <c r="DT36" s="1006"/>
      <c r="DU36" s="1007"/>
      <c r="DV36" s="1008"/>
      <c r="DW36" s="1009"/>
      <c r="DX36" s="1009"/>
      <c r="DY36" s="1009"/>
      <c r="DZ36" s="1010"/>
      <c r="EA36" s="212"/>
    </row>
    <row r="37" spans="1:131" ht="26.25" customHeight="1" x14ac:dyDescent="0.15">
      <c r="A37" s="224">
        <v>10</v>
      </c>
      <c r="B37" s="1046"/>
      <c r="C37" s="1047"/>
      <c r="D37" s="1047"/>
      <c r="E37" s="1047"/>
      <c r="F37" s="1047"/>
      <c r="G37" s="1047"/>
      <c r="H37" s="1047"/>
      <c r="I37" s="1047"/>
      <c r="J37" s="1047"/>
      <c r="K37" s="1047"/>
      <c r="L37" s="1047"/>
      <c r="M37" s="1047"/>
      <c r="N37" s="1047"/>
      <c r="O37" s="1047"/>
      <c r="P37" s="1048"/>
      <c r="Q37" s="1054"/>
      <c r="R37" s="1055"/>
      <c r="S37" s="1055"/>
      <c r="T37" s="1055"/>
      <c r="U37" s="1055"/>
      <c r="V37" s="1055"/>
      <c r="W37" s="1055"/>
      <c r="X37" s="1055"/>
      <c r="Y37" s="1055"/>
      <c r="Z37" s="1055"/>
      <c r="AA37" s="1055"/>
      <c r="AB37" s="1055"/>
      <c r="AC37" s="1055"/>
      <c r="AD37" s="1055"/>
      <c r="AE37" s="1056"/>
      <c r="AF37" s="1051"/>
      <c r="AG37" s="1052"/>
      <c r="AH37" s="1052"/>
      <c r="AI37" s="1052"/>
      <c r="AJ37" s="1053"/>
      <c r="AK37" s="993"/>
      <c r="AL37" s="984"/>
      <c r="AM37" s="984"/>
      <c r="AN37" s="984"/>
      <c r="AO37" s="984"/>
      <c r="AP37" s="984"/>
      <c r="AQ37" s="984"/>
      <c r="AR37" s="984"/>
      <c r="AS37" s="984"/>
      <c r="AT37" s="984"/>
      <c r="AU37" s="984"/>
      <c r="AV37" s="984"/>
      <c r="AW37" s="984"/>
      <c r="AX37" s="984"/>
      <c r="AY37" s="984"/>
      <c r="AZ37" s="1057"/>
      <c r="BA37" s="1057"/>
      <c r="BB37" s="1057"/>
      <c r="BC37" s="1057"/>
      <c r="BD37" s="1057"/>
      <c r="BE37" s="985"/>
      <c r="BF37" s="985"/>
      <c r="BG37" s="985"/>
      <c r="BH37" s="985"/>
      <c r="BI37" s="986"/>
      <c r="BJ37" s="214"/>
      <c r="BK37" s="214"/>
      <c r="BL37" s="214"/>
      <c r="BM37" s="214"/>
      <c r="BN37" s="214"/>
      <c r="BO37" s="223"/>
      <c r="BP37" s="223"/>
      <c r="BQ37" s="220">
        <v>31</v>
      </c>
      <c r="BR37" s="221"/>
      <c r="BS37" s="1008"/>
      <c r="BT37" s="1009"/>
      <c r="BU37" s="1009"/>
      <c r="BV37" s="1009"/>
      <c r="BW37" s="1009"/>
      <c r="BX37" s="1009"/>
      <c r="BY37" s="1009"/>
      <c r="BZ37" s="1009"/>
      <c r="CA37" s="1009"/>
      <c r="CB37" s="1009"/>
      <c r="CC37" s="1009"/>
      <c r="CD37" s="1009"/>
      <c r="CE37" s="1009"/>
      <c r="CF37" s="1009"/>
      <c r="CG37" s="1030"/>
      <c r="CH37" s="1005"/>
      <c r="CI37" s="1006"/>
      <c r="CJ37" s="1006"/>
      <c r="CK37" s="1006"/>
      <c r="CL37" s="1007"/>
      <c r="CM37" s="1005"/>
      <c r="CN37" s="1006"/>
      <c r="CO37" s="1006"/>
      <c r="CP37" s="1006"/>
      <c r="CQ37" s="1007"/>
      <c r="CR37" s="1005"/>
      <c r="CS37" s="1006"/>
      <c r="CT37" s="1006"/>
      <c r="CU37" s="1006"/>
      <c r="CV37" s="1007"/>
      <c r="CW37" s="1005"/>
      <c r="CX37" s="1006"/>
      <c r="CY37" s="1006"/>
      <c r="CZ37" s="1006"/>
      <c r="DA37" s="1007"/>
      <c r="DB37" s="1005"/>
      <c r="DC37" s="1006"/>
      <c r="DD37" s="1006"/>
      <c r="DE37" s="1006"/>
      <c r="DF37" s="1007"/>
      <c r="DG37" s="1005"/>
      <c r="DH37" s="1006"/>
      <c r="DI37" s="1006"/>
      <c r="DJ37" s="1006"/>
      <c r="DK37" s="1007"/>
      <c r="DL37" s="1005"/>
      <c r="DM37" s="1006"/>
      <c r="DN37" s="1006"/>
      <c r="DO37" s="1006"/>
      <c r="DP37" s="1007"/>
      <c r="DQ37" s="1005"/>
      <c r="DR37" s="1006"/>
      <c r="DS37" s="1006"/>
      <c r="DT37" s="1006"/>
      <c r="DU37" s="1007"/>
      <c r="DV37" s="1008"/>
      <c r="DW37" s="1009"/>
      <c r="DX37" s="1009"/>
      <c r="DY37" s="1009"/>
      <c r="DZ37" s="1010"/>
      <c r="EA37" s="212"/>
    </row>
    <row r="38" spans="1:131" ht="26.25" customHeight="1" x14ac:dyDescent="0.15">
      <c r="A38" s="224">
        <v>11</v>
      </c>
      <c r="B38" s="1046"/>
      <c r="C38" s="1047"/>
      <c r="D38" s="1047"/>
      <c r="E38" s="1047"/>
      <c r="F38" s="1047"/>
      <c r="G38" s="1047"/>
      <c r="H38" s="1047"/>
      <c r="I38" s="1047"/>
      <c r="J38" s="1047"/>
      <c r="K38" s="1047"/>
      <c r="L38" s="1047"/>
      <c r="M38" s="1047"/>
      <c r="N38" s="1047"/>
      <c r="O38" s="1047"/>
      <c r="P38" s="1048"/>
      <c r="Q38" s="1054"/>
      <c r="R38" s="1055"/>
      <c r="S38" s="1055"/>
      <c r="T38" s="1055"/>
      <c r="U38" s="1055"/>
      <c r="V38" s="1055"/>
      <c r="W38" s="1055"/>
      <c r="X38" s="1055"/>
      <c r="Y38" s="1055"/>
      <c r="Z38" s="1055"/>
      <c r="AA38" s="1055"/>
      <c r="AB38" s="1055"/>
      <c r="AC38" s="1055"/>
      <c r="AD38" s="1055"/>
      <c r="AE38" s="1056"/>
      <c r="AF38" s="1051"/>
      <c r="AG38" s="1052"/>
      <c r="AH38" s="1052"/>
      <c r="AI38" s="1052"/>
      <c r="AJ38" s="1053"/>
      <c r="AK38" s="993"/>
      <c r="AL38" s="984"/>
      <c r="AM38" s="984"/>
      <c r="AN38" s="984"/>
      <c r="AO38" s="984"/>
      <c r="AP38" s="984"/>
      <c r="AQ38" s="984"/>
      <c r="AR38" s="984"/>
      <c r="AS38" s="984"/>
      <c r="AT38" s="984"/>
      <c r="AU38" s="984"/>
      <c r="AV38" s="984"/>
      <c r="AW38" s="984"/>
      <c r="AX38" s="984"/>
      <c r="AY38" s="984"/>
      <c r="AZ38" s="1057"/>
      <c r="BA38" s="1057"/>
      <c r="BB38" s="1057"/>
      <c r="BC38" s="1057"/>
      <c r="BD38" s="1057"/>
      <c r="BE38" s="985"/>
      <c r="BF38" s="985"/>
      <c r="BG38" s="985"/>
      <c r="BH38" s="985"/>
      <c r="BI38" s="986"/>
      <c r="BJ38" s="214"/>
      <c r="BK38" s="214"/>
      <c r="BL38" s="214"/>
      <c r="BM38" s="214"/>
      <c r="BN38" s="214"/>
      <c r="BO38" s="223"/>
      <c r="BP38" s="223"/>
      <c r="BQ38" s="220">
        <v>32</v>
      </c>
      <c r="BR38" s="221"/>
      <c r="BS38" s="1008"/>
      <c r="BT38" s="1009"/>
      <c r="BU38" s="1009"/>
      <c r="BV38" s="1009"/>
      <c r="BW38" s="1009"/>
      <c r="BX38" s="1009"/>
      <c r="BY38" s="1009"/>
      <c r="BZ38" s="1009"/>
      <c r="CA38" s="1009"/>
      <c r="CB38" s="1009"/>
      <c r="CC38" s="1009"/>
      <c r="CD38" s="1009"/>
      <c r="CE38" s="1009"/>
      <c r="CF38" s="1009"/>
      <c r="CG38" s="1030"/>
      <c r="CH38" s="1005"/>
      <c r="CI38" s="1006"/>
      <c r="CJ38" s="1006"/>
      <c r="CK38" s="1006"/>
      <c r="CL38" s="1007"/>
      <c r="CM38" s="1005"/>
      <c r="CN38" s="1006"/>
      <c r="CO38" s="1006"/>
      <c r="CP38" s="1006"/>
      <c r="CQ38" s="1007"/>
      <c r="CR38" s="1005"/>
      <c r="CS38" s="1006"/>
      <c r="CT38" s="1006"/>
      <c r="CU38" s="1006"/>
      <c r="CV38" s="1007"/>
      <c r="CW38" s="1005"/>
      <c r="CX38" s="1006"/>
      <c r="CY38" s="1006"/>
      <c r="CZ38" s="1006"/>
      <c r="DA38" s="1007"/>
      <c r="DB38" s="1005"/>
      <c r="DC38" s="1006"/>
      <c r="DD38" s="1006"/>
      <c r="DE38" s="1006"/>
      <c r="DF38" s="1007"/>
      <c r="DG38" s="1005"/>
      <c r="DH38" s="1006"/>
      <c r="DI38" s="1006"/>
      <c r="DJ38" s="1006"/>
      <c r="DK38" s="1007"/>
      <c r="DL38" s="1005"/>
      <c r="DM38" s="1006"/>
      <c r="DN38" s="1006"/>
      <c r="DO38" s="1006"/>
      <c r="DP38" s="1007"/>
      <c r="DQ38" s="1005"/>
      <c r="DR38" s="1006"/>
      <c r="DS38" s="1006"/>
      <c r="DT38" s="1006"/>
      <c r="DU38" s="1007"/>
      <c r="DV38" s="1008"/>
      <c r="DW38" s="1009"/>
      <c r="DX38" s="1009"/>
      <c r="DY38" s="1009"/>
      <c r="DZ38" s="1010"/>
      <c r="EA38" s="212"/>
    </row>
    <row r="39" spans="1:131" ht="26.25" customHeight="1" x14ac:dyDescent="0.15">
      <c r="A39" s="224">
        <v>12</v>
      </c>
      <c r="B39" s="1046"/>
      <c r="C39" s="1047"/>
      <c r="D39" s="1047"/>
      <c r="E39" s="1047"/>
      <c r="F39" s="1047"/>
      <c r="G39" s="1047"/>
      <c r="H39" s="1047"/>
      <c r="I39" s="1047"/>
      <c r="J39" s="1047"/>
      <c r="K39" s="1047"/>
      <c r="L39" s="1047"/>
      <c r="M39" s="1047"/>
      <c r="N39" s="1047"/>
      <c r="O39" s="1047"/>
      <c r="P39" s="1048"/>
      <c r="Q39" s="1054"/>
      <c r="R39" s="1055"/>
      <c r="S39" s="1055"/>
      <c r="T39" s="1055"/>
      <c r="U39" s="1055"/>
      <c r="V39" s="1055"/>
      <c r="W39" s="1055"/>
      <c r="X39" s="1055"/>
      <c r="Y39" s="1055"/>
      <c r="Z39" s="1055"/>
      <c r="AA39" s="1055"/>
      <c r="AB39" s="1055"/>
      <c r="AC39" s="1055"/>
      <c r="AD39" s="1055"/>
      <c r="AE39" s="1056"/>
      <c r="AF39" s="1051"/>
      <c r="AG39" s="1052"/>
      <c r="AH39" s="1052"/>
      <c r="AI39" s="1052"/>
      <c r="AJ39" s="1053"/>
      <c r="AK39" s="993"/>
      <c r="AL39" s="984"/>
      <c r="AM39" s="984"/>
      <c r="AN39" s="984"/>
      <c r="AO39" s="984"/>
      <c r="AP39" s="984"/>
      <c r="AQ39" s="984"/>
      <c r="AR39" s="984"/>
      <c r="AS39" s="984"/>
      <c r="AT39" s="984"/>
      <c r="AU39" s="984"/>
      <c r="AV39" s="984"/>
      <c r="AW39" s="984"/>
      <c r="AX39" s="984"/>
      <c r="AY39" s="984"/>
      <c r="AZ39" s="1057"/>
      <c r="BA39" s="1057"/>
      <c r="BB39" s="1057"/>
      <c r="BC39" s="1057"/>
      <c r="BD39" s="1057"/>
      <c r="BE39" s="985"/>
      <c r="BF39" s="985"/>
      <c r="BG39" s="985"/>
      <c r="BH39" s="985"/>
      <c r="BI39" s="986"/>
      <c r="BJ39" s="214"/>
      <c r="BK39" s="214"/>
      <c r="BL39" s="214"/>
      <c r="BM39" s="214"/>
      <c r="BN39" s="214"/>
      <c r="BO39" s="223"/>
      <c r="BP39" s="223"/>
      <c r="BQ39" s="220">
        <v>33</v>
      </c>
      <c r="BR39" s="221"/>
      <c r="BS39" s="1008"/>
      <c r="BT39" s="1009"/>
      <c r="BU39" s="1009"/>
      <c r="BV39" s="1009"/>
      <c r="BW39" s="1009"/>
      <c r="BX39" s="1009"/>
      <c r="BY39" s="1009"/>
      <c r="BZ39" s="1009"/>
      <c r="CA39" s="1009"/>
      <c r="CB39" s="1009"/>
      <c r="CC39" s="1009"/>
      <c r="CD39" s="1009"/>
      <c r="CE39" s="1009"/>
      <c r="CF39" s="1009"/>
      <c r="CG39" s="1030"/>
      <c r="CH39" s="1005"/>
      <c r="CI39" s="1006"/>
      <c r="CJ39" s="1006"/>
      <c r="CK39" s="1006"/>
      <c r="CL39" s="1007"/>
      <c r="CM39" s="1005"/>
      <c r="CN39" s="1006"/>
      <c r="CO39" s="1006"/>
      <c r="CP39" s="1006"/>
      <c r="CQ39" s="1007"/>
      <c r="CR39" s="1005"/>
      <c r="CS39" s="1006"/>
      <c r="CT39" s="1006"/>
      <c r="CU39" s="1006"/>
      <c r="CV39" s="1007"/>
      <c r="CW39" s="1005"/>
      <c r="CX39" s="1006"/>
      <c r="CY39" s="1006"/>
      <c r="CZ39" s="1006"/>
      <c r="DA39" s="1007"/>
      <c r="DB39" s="1005"/>
      <c r="DC39" s="1006"/>
      <c r="DD39" s="1006"/>
      <c r="DE39" s="1006"/>
      <c r="DF39" s="1007"/>
      <c r="DG39" s="1005"/>
      <c r="DH39" s="1006"/>
      <c r="DI39" s="1006"/>
      <c r="DJ39" s="1006"/>
      <c r="DK39" s="1007"/>
      <c r="DL39" s="1005"/>
      <c r="DM39" s="1006"/>
      <c r="DN39" s="1006"/>
      <c r="DO39" s="1006"/>
      <c r="DP39" s="1007"/>
      <c r="DQ39" s="1005"/>
      <c r="DR39" s="1006"/>
      <c r="DS39" s="1006"/>
      <c r="DT39" s="1006"/>
      <c r="DU39" s="1007"/>
      <c r="DV39" s="1008"/>
      <c r="DW39" s="1009"/>
      <c r="DX39" s="1009"/>
      <c r="DY39" s="1009"/>
      <c r="DZ39" s="1010"/>
      <c r="EA39" s="212"/>
    </row>
    <row r="40" spans="1:131" ht="26.25" customHeight="1" x14ac:dyDescent="0.15">
      <c r="A40" s="220">
        <v>13</v>
      </c>
      <c r="B40" s="1046"/>
      <c r="C40" s="1047"/>
      <c r="D40" s="1047"/>
      <c r="E40" s="1047"/>
      <c r="F40" s="1047"/>
      <c r="G40" s="1047"/>
      <c r="H40" s="1047"/>
      <c r="I40" s="1047"/>
      <c r="J40" s="1047"/>
      <c r="K40" s="1047"/>
      <c r="L40" s="1047"/>
      <c r="M40" s="1047"/>
      <c r="N40" s="1047"/>
      <c r="O40" s="1047"/>
      <c r="P40" s="1048"/>
      <c r="Q40" s="1054"/>
      <c r="R40" s="1055"/>
      <c r="S40" s="1055"/>
      <c r="T40" s="1055"/>
      <c r="U40" s="1055"/>
      <c r="V40" s="1055"/>
      <c r="W40" s="1055"/>
      <c r="X40" s="1055"/>
      <c r="Y40" s="1055"/>
      <c r="Z40" s="1055"/>
      <c r="AA40" s="1055"/>
      <c r="AB40" s="1055"/>
      <c r="AC40" s="1055"/>
      <c r="AD40" s="1055"/>
      <c r="AE40" s="1056"/>
      <c r="AF40" s="1051"/>
      <c r="AG40" s="1052"/>
      <c r="AH40" s="1052"/>
      <c r="AI40" s="1052"/>
      <c r="AJ40" s="1053"/>
      <c r="AK40" s="993"/>
      <c r="AL40" s="984"/>
      <c r="AM40" s="984"/>
      <c r="AN40" s="984"/>
      <c r="AO40" s="984"/>
      <c r="AP40" s="984"/>
      <c r="AQ40" s="984"/>
      <c r="AR40" s="984"/>
      <c r="AS40" s="984"/>
      <c r="AT40" s="984"/>
      <c r="AU40" s="984"/>
      <c r="AV40" s="984"/>
      <c r="AW40" s="984"/>
      <c r="AX40" s="984"/>
      <c r="AY40" s="984"/>
      <c r="AZ40" s="1057"/>
      <c r="BA40" s="1057"/>
      <c r="BB40" s="1057"/>
      <c r="BC40" s="1057"/>
      <c r="BD40" s="1057"/>
      <c r="BE40" s="985"/>
      <c r="BF40" s="985"/>
      <c r="BG40" s="985"/>
      <c r="BH40" s="985"/>
      <c r="BI40" s="986"/>
      <c r="BJ40" s="214"/>
      <c r="BK40" s="214"/>
      <c r="BL40" s="214"/>
      <c r="BM40" s="214"/>
      <c r="BN40" s="214"/>
      <c r="BO40" s="223"/>
      <c r="BP40" s="223"/>
      <c r="BQ40" s="220">
        <v>34</v>
      </c>
      <c r="BR40" s="221"/>
      <c r="BS40" s="1008"/>
      <c r="BT40" s="1009"/>
      <c r="BU40" s="1009"/>
      <c r="BV40" s="1009"/>
      <c r="BW40" s="1009"/>
      <c r="BX40" s="1009"/>
      <c r="BY40" s="1009"/>
      <c r="BZ40" s="1009"/>
      <c r="CA40" s="1009"/>
      <c r="CB40" s="1009"/>
      <c r="CC40" s="1009"/>
      <c r="CD40" s="1009"/>
      <c r="CE40" s="1009"/>
      <c r="CF40" s="1009"/>
      <c r="CG40" s="1030"/>
      <c r="CH40" s="1005"/>
      <c r="CI40" s="1006"/>
      <c r="CJ40" s="1006"/>
      <c r="CK40" s="1006"/>
      <c r="CL40" s="1007"/>
      <c r="CM40" s="1005"/>
      <c r="CN40" s="1006"/>
      <c r="CO40" s="1006"/>
      <c r="CP40" s="1006"/>
      <c r="CQ40" s="1007"/>
      <c r="CR40" s="1005"/>
      <c r="CS40" s="1006"/>
      <c r="CT40" s="1006"/>
      <c r="CU40" s="1006"/>
      <c r="CV40" s="1007"/>
      <c r="CW40" s="1005"/>
      <c r="CX40" s="1006"/>
      <c r="CY40" s="1006"/>
      <c r="CZ40" s="1006"/>
      <c r="DA40" s="1007"/>
      <c r="DB40" s="1005"/>
      <c r="DC40" s="1006"/>
      <c r="DD40" s="1006"/>
      <c r="DE40" s="1006"/>
      <c r="DF40" s="1007"/>
      <c r="DG40" s="1005"/>
      <c r="DH40" s="1006"/>
      <c r="DI40" s="1006"/>
      <c r="DJ40" s="1006"/>
      <c r="DK40" s="1007"/>
      <c r="DL40" s="1005"/>
      <c r="DM40" s="1006"/>
      <c r="DN40" s="1006"/>
      <c r="DO40" s="1006"/>
      <c r="DP40" s="1007"/>
      <c r="DQ40" s="1005"/>
      <c r="DR40" s="1006"/>
      <c r="DS40" s="1006"/>
      <c r="DT40" s="1006"/>
      <c r="DU40" s="1007"/>
      <c r="DV40" s="1008"/>
      <c r="DW40" s="1009"/>
      <c r="DX40" s="1009"/>
      <c r="DY40" s="1009"/>
      <c r="DZ40" s="1010"/>
      <c r="EA40" s="212"/>
    </row>
    <row r="41" spans="1:131" ht="26.25" customHeight="1" x14ac:dyDescent="0.15">
      <c r="A41" s="220">
        <v>14</v>
      </c>
      <c r="B41" s="1046"/>
      <c r="C41" s="1047"/>
      <c r="D41" s="1047"/>
      <c r="E41" s="1047"/>
      <c r="F41" s="1047"/>
      <c r="G41" s="1047"/>
      <c r="H41" s="1047"/>
      <c r="I41" s="1047"/>
      <c r="J41" s="1047"/>
      <c r="K41" s="1047"/>
      <c r="L41" s="1047"/>
      <c r="M41" s="1047"/>
      <c r="N41" s="1047"/>
      <c r="O41" s="1047"/>
      <c r="P41" s="1048"/>
      <c r="Q41" s="1054"/>
      <c r="R41" s="1055"/>
      <c r="S41" s="1055"/>
      <c r="T41" s="1055"/>
      <c r="U41" s="1055"/>
      <c r="V41" s="1055"/>
      <c r="W41" s="1055"/>
      <c r="X41" s="1055"/>
      <c r="Y41" s="1055"/>
      <c r="Z41" s="1055"/>
      <c r="AA41" s="1055"/>
      <c r="AB41" s="1055"/>
      <c r="AC41" s="1055"/>
      <c r="AD41" s="1055"/>
      <c r="AE41" s="1056"/>
      <c r="AF41" s="1051"/>
      <c r="AG41" s="1052"/>
      <c r="AH41" s="1052"/>
      <c r="AI41" s="1052"/>
      <c r="AJ41" s="1053"/>
      <c r="AK41" s="993"/>
      <c r="AL41" s="984"/>
      <c r="AM41" s="984"/>
      <c r="AN41" s="984"/>
      <c r="AO41" s="984"/>
      <c r="AP41" s="984"/>
      <c r="AQ41" s="984"/>
      <c r="AR41" s="984"/>
      <c r="AS41" s="984"/>
      <c r="AT41" s="984"/>
      <c r="AU41" s="984"/>
      <c r="AV41" s="984"/>
      <c r="AW41" s="984"/>
      <c r="AX41" s="984"/>
      <c r="AY41" s="984"/>
      <c r="AZ41" s="1057"/>
      <c r="BA41" s="1057"/>
      <c r="BB41" s="1057"/>
      <c r="BC41" s="1057"/>
      <c r="BD41" s="1057"/>
      <c r="BE41" s="985"/>
      <c r="BF41" s="985"/>
      <c r="BG41" s="985"/>
      <c r="BH41" s="985"/>
      <c r="BI41" s="986"/>
      <c r="BJ41" s="214"/>
      <c r="BK41" s="214"/>
      <c r="BL41" s="214"/>
      <c r="BM41" s="214"/>
      <c r="BN41" s="214"/>
      <c r="BO41" s="223"/>
      <c r="BP41" s="223"/>
      <c r="BQ41" s="220">
        <v>35</v>
      </c>
      <c r="BR41" s="221"/>
      <c r="BS41" s="1008"/>
      <c r="BT41" s="1009"/>
      <c r="BU41" s="1009"/>
      <c r="BV41" s="1009"/>
      <c r="BW41" s="1009"/>
      <c r="BX41" s="1009"/>
      <c r="BY41" s="1009"/>
      <c r="BZ41" s="1009"/>
      <c r="CA41" s="1009"/>
      <c r="CB41" s="1009"/>
      <c r="CC41" s="1009"/>
      <c r="CD41" s="1009"/>
      <c r="CE41" s="1009"/>
      <c r="CF41" s="1009"/>
      <c r="CG41" s="1030"/>
      <c r="CH41" s="1005"/>
      <c r="CI41" s="1006"/>
      <c r="CJ41" s="1006"/>
      <c r="CK41" s="1006"/>
      <c r="CL41" s="1007"/>
      <c r="CM41" s="1005"/>
      <c r="CN41" s="1006"/>
      <c r="CO41" s="1006"/>
      <c r="CP41" s="1006"/>
      <c r="CQ41" s="1007"/>
      <c r="CR41" s="1005"/>
      <c r="CS41" s="1006"/>
      <c r="CT41" s="1006"/>
      <c r="CU41" s="1006"/>
      <c r="CV41" s="1007"/>
      <c r="CW41" s="1005"/>
      <c r="CX41" s="1006"/>
      <c r="CY41" s="1006"/>
      <c r="CZ41" s="1006"/>
      <c r="DA41" s="1007"/>
      <c r="DB41" s="1005"/>
      <c r="DC41" s="1006"/>
      <c r="DD41" s="1006"/>
      <c r="DE41" s="1006"/>
      <c r="DF41" s="1007"/>
      <c r="DG41" s="1005"/>
      <c r="DH41" s="1006"/>
      <c r="DI41" s="1006"/>
      <c r="DJ41" s="1006"/>
      <c r="DK41" s="1007"/>
      <c r="DL41" s="1005"/>
      <c r="DM41" s="1006"/>
      <c r="DN41" s="1006"/>
      <c r="DO41" s="1006"/>
      <c r="DP41" s="1007"/>
      <c r="DQ41" s="1005"/>
      <c r="DR41" s="1006"/>
      <c r="DS41" s="1006"/>
      <c r="DT41" s="1006"/>
      <c r="DU41" s="1007"/>
      <c r="DV41" s="1008"/>
      <c r="DW41" s="1009"/>
      <c r="DX41" s="1009"/>
      <c r="DY41" s="1009"/>
      <c r="DZ41" s="1010"/>
      <c r="EA41" s="212"/>
    </row>
    <row r="42" spans="1:131" ht="26.25" customHeight="1" x14ac:dyDescent="0.15">
      <c r="A42" s="220">
        <v>15</v>
      </c>
      <c r="B42" s="1046"/>
      <c r="C42" s="1047"/>
      <c r="D42" s="1047"/>
      <c r="E42" s="1047"/>
      <c r="F42" s="1047"/>
      <c r="G42" s="1047"/>
      <c r="H42" s="1047"/>
      <c r="I42" s="1047"/>
      <c r="J42" s="1047"/>
      <c r="K42" s="1047"/>
      <c r="L42" s="1047"/>
      <c r="M42" s="1047"/>
      <c r="N42" s="1047"/>
      <c r="O42" s="1047"/>
      <c r="P42" s="1048"/>
      <c r="Q42" s="1054"/>
      <c r="R42" s="1055"/>
      <c r="S42" s="1055"/>
      <c r="T42" s="1055"/>
      <c r="U42" s="1055"/>
      <c r="V42" s="1055"/>
      <c r="W42" s="1055"/>
      <c r="X42" s="1055"/>
      <c r="Y42" s="1055"/>
      <c r="Z42" s="1055"/>
      <c r="AA42" s="1055"/>
      <c r="AB42" s="1055"/>
      <c r="AC42" s="1055"/>
      <c r="AD42" s="1055"/>
      <c r="AE42" s="1056"/>
      <c r="AF42" s="1051"/>
      <c r="AG42" s="1052"/>
      <c r="AH42" s="1052"/>
      <c r="AI42" s="1052"/>
      <c r="AJ42" s="1053"/>
      <c r="AK42" s="993"/>
      <c r="AL42" s="984"/>
      <c r="AM42" s="984"/>
      <c r="AN42" s="984"/>
      <c r="AO42" s="984"/>
      <c r="AP42" s="984"/>
      <c r="AQ42" s="984"/>
      <c r="AR42" s="984"/>
      <c r="AS42" s="984"/>
      <c r="AT42" s="984"/>
      <c r="AU42" s="984"/>
      <c r="AV42" s="984"/>
      <c r="AW42" s="984"/>
      <c r="AX42" s="984"/>
      <c r="AY42" s="984"/>
      <c r="AZ42" s="1057"/>
      <c r="BA42" s="1057"/>
      <c r="BB42" s="1057"/>
      <c r="BC42" s="1057"/>
      <c r="BD42" s="1057"/>
      <c r="BE42" s="985"/>
      <c r="BF42" s="985"/>
      <c r="BG42" s="985"/>
      <c r="BH42" s="985"/>
      <c r="BI42" s="986"/>
      <c r="BJ42" s="214"/>
      <c r="BK42" s="214"/>
      <c r="BL42" s="214"/>
      <c r="BM42" s="214"/>
      <c r="BN42" s="214"/>
      <c r="BO42" s="223"/>
      <c r="BP42" s="223"/>
      <c r="BQ42" s="220">
        <v>36</v>
      </c>
      <c r="BR42" s="221"/>
      <c r="BS42" s="1008"/>
      <c r="BT42" s="1009"/>
      <c r="BU42" s="1009"/>
      <c r="BV42" s="1009"/>
      <c r="BW42" s="1009"/>
      <c r="BX42" s="1009"/>
      <c r="BY42" s="1009"/>
      <c r="BZ42" s="1009"/>
      <c r="CA42" s="1009"/>
      <c r="CB42" s="1009"/>
      <c r="CC42" s="1009"/>
      <c r="CD42" s="1009"/>
      <c r="CE42" s="1009"/>
      <c r="CF42" s="1009"/>
      <c r="CG42" s="1030"/>
      <c r="CH42" s="1005"/>
      <c r="CI42" s="1006"/>
      <c r="CJ42" s="1006"/>
      <c r="CK42" s="1006"/>
      <c r="CL42" s="1007"/>
      <c r="CM42" s="1005"/>
      <c r="CN42" s="1006"/>
      <c r="CO42" s="1006"/>
      <c r="CP42" s="1006"/>
      <c r="CQ42" s="1007"/>
      <c r="CR42" s="1005"/>
      <c r="CS42" s="1006"/>
      <c r="CT42" s="1006"/>
      <c r="CU42" s="1006"/>
      <c r="CV42" s="1007"/>
      <c r="CW42" s="1005"/>
      <c r="CX42" s="1006"/>
      <c r="CY42" s="1006"/>
      <c r="CZ42" s="1006"/>
      <c r="DA42" s="1007"/>
      <c r="DB42" s="1005"/>
      <c r="DC42" s="1006"/>
      <c r="DD42" s="1006"/>
      <c r="DE42" s="1006"/>
      <c r="DF42" s="1007"/>
      <c r="DG42" s="1005"/>
      <c r="DH42" s="1006"/>
      <c r="DI42" s="1006"/>
      <c r="DJ42" s="1006"/>
      <c r="DK42" s="1007"/>
      <c r="DL42" s="1005"/>
      <c r="DM42" s="1006"/>
      <c r="DN42" s="1006"/>
      <c r="DO42" s="1006"/>
      <c r="DP42" s="1007"/>
      <c r="DQ42" s="1005"/>
      <c r="DR42" s="1006"/>
      <c r="DS42" s="1006"/>
      <c r="DT42" s="1006"/>
      <c r="DU42" s="1007"/>
      <c r="DV42" s="1008"/>
      <c r="DW42" s="1009"/>
      <c r="DX42" s="1009"/>
      <c r="DY42" s="1009"/>
      <c r="DZ42" s="1010"/>
      <c r="EA42" s="212"/>
    </row>
    <row r="43" spans="1:131" ht="26.25" customHeight="1" x14ac:dyDescent="0.15">
      <c r="A43" s="220">
        <v>16</v>
      </c>
      <c r="B43" s="1046"/>
      <c r="C43" s="1047"/>
      <c r="D43" s="1047"/>
      <c r="E43" s="1047"/>
      <c r="F43" s="1047"/>
      <c r="G43" s="1047"/>
      <c r="H43" s="1047"/>
      <c r="I43" s="1047"/>
      <c r="J43" s="1047"/>
      <c r="K43" s="1047"/>
      <c r="L43" s="1047"/>
      <c r="M43" s="1047"/>
      <c r="N43" s="1047"/>
      <c r="O43" s="1047"/>
      <c r="P43" s="1048"/>
      <c r="Q43" s="1054"/>
      <c r="R43" s="1055"/>
      <c r="S43" s="1055"/>
      <c r="T43" s="1055"/>
      <c r="U43" s="1055"/>
      <c r="V43" s="1055"/>
      <c r="W43" s="1055"/>
      <c r="X43" s="1055"/>
      <c r="Y43" s="1055"/>
      <c r="Z43" s="1055"/>
      <c r="AA43" s="1055"/>
      <c r="AB43" s="1055"/>
      <c r="AC43" s="1055"/>
      <c r="AD43" s="1055"/>
      <c r="AE43" s="1056"/>
      <c r="AF43" s="1051"/>
      <c r="AG43" s="1052"/>
      <c r="AH43" s="1052"/>
      <c r="AI43" s="1052"/>
      <c r="AJ43" s="1053"/>
      <c r="AK43" s="993"/>
      <c r="AL43" s="984"/>
      <c r="AM43" s="984"/>
      <c r="AN43" s="984"/>
      <c r="AO43" s="984"/>
      <c r="AP43" s="984"/>
      <c r="AQ43" s="984"/>
      <c r="AR43" s="984"/>
      <c r="AS43" s="984"/>
      <c r="AT43" s="984"/>
      <c r="AU43" s="984"/>
      <c r="AV43" s="984"/>
      <c r="AW43" s="984"/>
      <c r="AX43" s="984"/>
      <c r="AY43" s="984"/>
      <c r="AZ43" s="1057"/>
      <c r="BA43" s="1057"/>
      <c r="BB43" s="1057"/>
      <c r="BC43" s="1057"/>
      <c r="BD43" s="1057"/>
      <c r="BE43" s="985"/>
      <c r="BF43" s="985"/>
      <c r="BG43" s="985"/>
      <c r="BH43" s="985"/>
      <c r="BI43" s="986"/>
      <c r="BJ43" s="214"/>
      <c r="BK43" s="214"/>
      <c r="BL43" s="214"/>
      <c r="BM43" s="214"/>
      <c r="BN43" s="214"/>
      <c r="BO43" s="223"/>
      <c r="BP43" s="223"/>
      <c r="BQ43" s="220">
        <v>37</v>
      </c>
      <c r="BR43" s="221"/>
      <c r="BS43" s="1008"/>
      <c r="BT43" s="1009"/>
      <c r="BU43" s="1009"/>
      <c r="BV43" s="1009"/>
      <c r="BW43" s="1009"/>
      <c r="BX43" s="1009"/>
      <c r="BY43" s="1009"/>
      <c r="BZ43" s="1009"/>
      <c r="CA43" s="1009"/>
      <c r="CB43" s="1009"/>
      <c r="CC43" s="1009"/>
      <c r="CD43" s="1009"/>
      <c r="CE43" s="1009"/>
      <c r="CF43" s="1009"/>
      <c r="CG43" s="1030"/>
      <c r="CH43" s="1005"/>
      <c r="CI43" s="1006"/>
      <c r="CJ43" s="1006"/>
      <c r="CK43" s="1006"/>
      <c r="CL43" s="1007"/>
      <c r="CM43" s="1005"/>
      <c r="CN43" s="1006"/>
      <c r="CO43" s="1006"/>
      <c r="CP43" s="1006"/>
      <c r="CQ43" s="1007"/>
      <c r="CR43" s="1005"/>
      <c r="CS43" s="1006"/>
      <c r="CT43" s="1006"/>
      <c r="CU43" s="1006"/>
      <c r="CV43" s="1007"/>
      <c r="CW43" s="1005"/>
      <c r="CX43" s="1006"/>
      <c r="CY43" s="1006"/>
      <c r="CZ43" s="1006"/>
      <c r="DA43" s="1007"/>
      <c r="DB43" s="1005"/>
      <c r="DC43" s="1006"/>
      <c r="DD43" s="1006"/>
      <c r="DE43" s="1006"/>
      <c r="DF43" s="1007"/>
      <c r="DG43" s="1005"/>
      <c r="DH43" s="1006"/>
      <c r="DI43" s="1006"/>
      <c r="DJ43" s="1006"/>
      <c r="DK43" s="1007"/>
      <c r="DL43" s="1005"/>
      <c r="DM43" s="1006"/>
      <c r="DN43" s="1006"/>
      <c r="DO43" s="1006"/>
      <c r="DP43" s="1007"/>
      <c r="DQ43" s="1005"/>
      <c r="DR43" s="1006"/>
      <c r="DS43" s="1006"/>
      <c r="DT43" s="1006"/>
      <c r="DU43" s="1007"/>
      <c r="DV43" s="1008"/>
      <c r="DW43" s="1009"/>
      <c r="DX43" s="1009"/>
      <c r="DY43" s="1009"/>
      <c r="DZ43" s="1010"/>
      <c r="EA43" s="212"/>
    </row>
    <row r="44" spans="1:131" ht="26.25" customHeight="1" x14ac:dyDescent="0.15">
      <c r="A44" s="220">
        <v>17</v>
      </c>
      <c r="B44" s="1046"/>
      <c r="C44" s="1047"/>
      <c r="D44" s="1047"/>
      <c r="E44" s="1047"/>
      <c r="F44" s="1047"/>
      <c r="G44" s="1047"/>
      <c r="H44" s="1047"/>
      <c r="I44" s="1047"/>
      <c r="J44" s="1047"/>
      <c r="K44" s="1047"/>
      <c r="L44" s="1047"/>
      <c r="M44" s="1047"/>
      <c r="N44" s="1047"/>
      <c r="O44" s="1047"/>
      <c r="P44" s="1048"/>
      <c r="Q44" s="1054"/>
      <c r="R44" s="1055"/>
      <c r="S44" s="1055"/>
      <c r="T44" s="1055"/>
      <c r="U44" s="1055"/>
      <c r="V44" s="1055"/>
      <c r="W44" s="1055"/>
      <c r="X44" s="1055"/>
      <c r="Y44" s="1055"/>
      <c r="Z44" s="1055"/>
      <c r="AA44" s="1055"/>
      <c r="AB44" s="1055"/>
      <c r="AC44" s="1055"/>
      <c r="AD44" s="1055"/>
      <c r="AE44" s="1056"/>
      <c r="AF44" s="1051"/>
      <c r="AG44" s="1052"/>
      <c r="AH44" s="1052"/>
      <c r="AI44" s="1052"/>
      <c r="AJ44" s="1053"/>
      <c r="AK44" s="993"/>
      <c r="AL44" s="984"/>
      <c r="AM44" s="984"/>
      <c r="AN44" s="984"/>
      <c r="AO44" s="984"/>
      <c r="AP44" s="984"/>
      <c r="AQ44" s="984"/>
      <c r="AR44" s="984"/>
      <c r="AS44" s="984"/>
      <c r="AT44" s="984"/>
      <c r="AU44" s="984"/>
      <c r="AV44" s="984"/>
      <c r="AW44" s="984"/>
      <c r="AX44" s="984"/>
      <c r="AY44" s="984"/>
      <c r="AZ44" s="1057"/>
      <c r="BA44" s="1057"/>
      <c r="BB44" s="1057"/>
      <c r="BC44" s="1057"/>
      <c r="BD44" s="1057"/>
      <c r="BE44" s="985"/>
      <c r="BF44" s="985"/>
      <c r="BG44" s="985"/>
      <c r="BH44" s="985"/>
      <c r="BI44" s="986"/>
      <c r="BJ44" s="214"/>
      <c r="BK44" s="214"/>
      <c r="BL44" s="214"/>
      <c r="BM44" s="214"/>
      <c r="BN44" s="214"/>
      <c r="BO44" s="223"/>
      <c r="BP44" s="223"/>
      <c r="BQ44" s="220">
        <v>38</v>
      </c>
      <c r="BR44" s="221"/>
      <c r="BS44" s="1008"/>
      <c r="BT44" s="1009"/>
      <c r="BU44" s="1009"/>
      <c r="BV44" s="1009"/>
      <c r="BW44" s="1009"/>
      <c r="BX44" s="1009"/>
      <c r="BY44" s="1009"/>
      <c r="BZ44" s="1009"/>
      <c r="CA44" s="1009"/>
      <c r="CB44" s="1009"/>
      <c r="CC44" s="1009"/>
      <c r="CD44" s="1009"/>
      <c r="CE44" s="1009"/>
      <c r="CF44" s="1009"/>
      <c r="CG44" s="1030"/>
      <c r="CH44" s="1005"/>
      <c r="CI44" s="1006"/>
      <c r="CJ44" s="1006"/>
      <c r="CK44" s="1006"/>
      <c r="CL44" s="1007"/>
      <c r="CM44" s="1005"/>
      <c r="CN44" s="1006"/>
      <c r="CO44" s="1006"/>
      <c r="CP44" s="1006"/>
      <c r="CQ44" s="1007"/>
      <c r="CR44" s="1005"/>
      <c r="CS44" s="1006"/>
      <c r="CT44" s="1006"/>
      <c r="CU44" s="1006"/>
      <c r="CV44" s="1007"/>
      <c r="CW44" s="1005"/>
      <c r="CX44" s="1006"/>
      <c r="CY44" s="1006"/>
      <c r="CZ44" s="1006"/>
      <c r="DA44" s="1007"/>
      <c r="DB44" s="1005"/>
      <c r="DC44" s="1006"/>
      <c r="DD44" s="1006"/>
      <c r="DE44" s="1006"/>
      <c r="DF44" s="1007"/>
      <c r="DG44" s="1005"/>
      <c r="DH44" s="1006"/>
      <c r="DI44" s="1006"/>
      <c r="DJ44" s="1006"/>
      <c r="DK44" s="1007"/>
      <c r="DL44" s="1005"/>
      <c r="DM44" s="1006"/>
      <c r="DN44" s="1006"/>
      <c r="DO44" s="1006"/>
      <c r="DP44" s="1007"/>
      <c r="DQ44" s="1005"/>
      <c r="DR44" s="1006"/>
      <c r="DS44" s="1006"/>
      <c r="DT44" s="1006"/>
      <c r="DU44" s="1007"/>
      <c r="DV44" s="1008"/>
      <c r="DW44" s="1009"/>
      <c r="DX44" s="1009"/>
      <c r="DY44" s="1009"/>
      <c r="DZ44" s="1010"/>
      <c r="EA44" s="212"/>
    </row>
    <row r="45" spans="1:131" ht="26.25" customHeight="1" x14ac:dyDescent="0.15">
      <c r="A45" s="220">
        <v>18</v>
      </c>
      <c r="B45" s="1046"/>
      <c r="C45" s="1047"/>
      <c r="D45" s="1047"/>
      <c r="E45" s="1047"/>
      <c r="F45" s="1047"/>
      <c r="G45" s="1047"/>
      <c r="H45" s="1047"/>
      <c r="I45" s="1047"/>
      <c r="J45" s="1047"/>
      <c r="K45" s="1047"/>
      <c r="L45" s="1047"/>
      <c r="M45" s="1047"/>
      <c r="N45" s="1047"/>
      <c r="O45" s="1047"/>
      <c r="P45" s="1048"/>
      <c r="Q45" s="1054"/>
      <c r="R45" s="1055"/>
      <c r="S45" s="1055"/>
      <c r="T45" s="1055"/>
      <c r="U45" s="1055"/>
      <c r="V45" s="1055"/>
      <c r="W45" s="1055"/>
      <c r="X45" s="1055"/>
      <c r="Y45" s="1055"/>
      <c r="Z45" s="1055"/>
      <c r="AA45" s="1055"/>
      <c r="AB45" s="1055"/>
      <c r="AC45" s="1055"/>
      <c r="AD45" s="1055"/>
      <c r="AE45" s="1056"/>
      <c r="AF45" s="1051"/>
      <c r="AG45" s="1052"/>
      <c r="AH45" s="1052"/>
      <c r="AI45" s="1052"/>
      <c r="AJ45" s="1053"/>
      <c r="AK45" s="993"/>
      <c r="AL45" s="984"/>
      <c r="AM45" s="984"/>
      <c r="AN45" s="984"/>
      <c r="AO45" s="984"/>
      <c r="AP45" s="984"/>
      <c r="AQ45" s="984"/>
      <c r="AR45" s="984"/>
      <c r="AS45" s="984"/>
      <c r="AT45" s="984"/>
      <c r="AU45" s="984"/>
      <c r="AV45" s="984"/>
      <c r="AW45" s="984"/>
      <c r="AX45" s="984"/>
      <c r="AY45" s="984"/>
      <c r="AZ45" s="1057"/>
      <c r="BA45" s="1057"/>
      <c r="BB45" s="1057"/>
      <c r="BC45" s="1057"/>
      <c r="BD45" s="1057"/>
      <c r="BE45" s="985"/>
      <c r="BF45" s="985"/>
      <c r="BG45" s="985"/>
      <c r="BH45" s="985"/>
      <c r="BI45" s="986"/>
      <c r="BJ45" s="214"/>
      <c r="BK45" s="214"/>
      <c r="BL45" s="214"/>
      <c r="BM45" s="214"/>
      <c r="BN45" s="214"/>
      <c r="BO45" s="223"/>
      <c r="BP45" s="223"/>
      <c r="BQ45" s="220">
        <v>39</v>
      </c>
      <c r="BR45" s="221"/>
      <c r="BS45" s="1008"/>
      <c r="BT45" s="1009"/>
      <c r="BU45" s="1009"/>
      <c r="BV45" s="1009"/>
      <c r="BW45" s="1009"/>
      <c r="BX45" s="1009"/>
      <c r="BY45" s="1009"/>
      <c r="BZ45" s="1009"/>
      <c r="CA45" s="1009"/>
      <c r="CB45" s="1009"/>
      <c r="CC45" s="1009"/>
      <c r="CD45" s="1009"/>
      <c r="CE45" s="1009"/>
      <c r="CF45" s="1009"/>
      <c r="CG45" s="1030"/>
      <c r="CH45" s="1005"/>
      <c r="CI45" s="1006"/>
      <c r="CJ45" s="1006"/>
      <c r="CK45" s="1006"/>
      <c r="CL45" s="1007"/>
      <c r="CM45" s="1005"/>
      <c r="CN45" s="1006"/>
      <c r="CO45" s="1006"/>
      <c r="CP45" s="1006"/>
      <c r="CQ45" s="1007"/>
      <c r="CR45" s="1005"/>
      <c r="CS45" s="1006"/>
      <c r="CT45" s="1006"/>
      <c r="CU45" s="1006"/>
      <c r="CV45" s="1007"/>
      <c r="CW45" s="1005"/>
      <c r="CX45" s="1006"/>
      <c r="CY45" s="1006"/>
      <c r="CZ45" s="1006"/>
      <c r="DA45" s="1007"/>
      <c r="DB45" s="1005"/>
      <c r="DC45" s="1006"/>
      <c r="DD45" s="1006"/>
      <c r="DE45" s="1006"/>
      <c r="DF45" s="1007"/>
      <c r="DG45" s="1005"/>
      <c r="DH45" s="1006"/>
      <c r="DI45" s="1006"/>
      <c r="DJ45" s="1006"/>
      <c r="DK45" s="1007"/>
      <c r="DL45" s="1005"/>
      <c r="DM45" s="1006"/>
      <c r="DN45" s="1006"/>
      <c r="DO45" s="1006"/>
      <c r="DP45" s="1007"/>
      <c r="DQ45" s="1005"/>
      <c r="DR45" s="1006"/>
      <c r="DS45" s="1006"/>
      <c r="DT45" s="1006"/>
      <c r="DU45" s="1007"/>
      <c r="DV45" s="1008"/>
      <c r="DW45" s="1009"/>
      <c r="DX45" s="1009"/>
      <c r="DY45" s="1009"/>
      <c r="DZ45" s="1010"/>
      <c r="EA45" s="212"/>
    </row>
    <row r="46" spans="1:131" ht="26.25" customHeight="1" x14ac:dyDescent="0.15">
      <c r="A46" s="220">
        <v>19</v>
      </c>
      <c r="B46" s="1046"/>
      <c r="C46" s="1047"/>
      <c r="D46" s="1047"/>
      <c r="E46" s="1047"/>
      <c r="F46" s="1047"/>
      <c r="G46" s="1047"/>
      <c r="H46" s="1047"/>
      <c r="I46" s="1047"/>
      <c r="J46" s="1047"/>
      <c r="K46" s="1047"/>
      <c r="L46" s="1047"/>
      <c r="M46" s="1047"/>
      <c r="N46" s="1047"/>
      <c r="O46" s="1047"/>
      <c r="P46" s="1048"/>
      <c r="Q46" s="1054"/>
      <c r="R46" s="1055"/>
      <c r="S46" s="1055"/>
      <c r="T46" s="1055"/>
      <c r="U46" s="1055"/>
      <c r="V46" s="1055"/>
      <c r="W46" s="1055"/>
      <c r="X46" s="1055"/>
      <c r="Y46" s="1055"/>
      <c r="Z46" s="1055"/>
      <c r="AA46" s="1055"/>
      <c r="AB46" s="1055"/>
      <c r="AC46" s="1055"/>
      <c r="AD46" s="1055"/>
      <c r="AE46" s="1056"/>
      <c r="AF46" s="1051"/>
      <c r="AG46" s="1052"/>
      <c r="AH46" s="1052"/>
      <c r="AI46" s="1052"/>
      <c r="AJ46" s="1053"/>
      <c r="AK46" s="993"/>
      <c r="AL46" s="984"/>
      <c r="AM46" s="984"/>
      <c r="AN46" s="984"/>
      <c r="AO46" s="984"/>
      <c r="AP46" s="984"/>
      <c r="AQ46" s="984"/>
      <c r="AR46" s="984"/>
      <c r="AS46" s="984"/>
      <c r="AT46" s="984"/>
      <c r="AU46" s="984"/>
      <c r="AV46" s="984"/>
      <c r="AW46" s="984"/>
      <c r="AX46" s="984"/>
      <c r="AY46" s="984"/>
      <c r="AZ46" s="1057"/>
      <c r="BA46" s="1057"/>
      <c r="BB46" s="1057"/>
      <c r="BC46" s="1057"/>
      <c r="BD46" s="1057"/>
      <c r="BE46" s="985"/>
      <c r="BF46" s="985"/>
      <c r="BG46" s="985"/>
      <c r="BH46" s="985"/>
      <c r="BI46" s="986"/>
      <c r="BJ46" s="214"/>
      <c r="BK46" s="214"/>
      <c r="BL46" s="214"/>
      <c r="BM46" s="214"/>
      <c r="BN46" s="214"/>
      <c r="BO46" s="223"/>
      <c r="BP46" s="223"/>
      <c r="BQ46" s="220">
        <v>40</v>
      </c>
      <c r="BR46" s="221"/>
      <c r="BS46" s="1008"/>
      <c r="BT46" s="1009"/>
      <c r="BU46" s="1009"/>
      <c r="BV46" s="1009"/>
      <c r="BW46" s="1009"/>
      <c r="BX46" s="1009"/>
      <c r="BY46" s="1009"/>
      <c r="BZ46" s="1009"/>
      <c r="CA46" s="1009"/>
      <c r="CB46" s="1009"/>
      <c r="CC46" s="1009"/>
      <c r="CD46" s="1009"/>
      <c r="CE46" s="1009"/>
      <c r="CF46" s="1009"/>
      <c r="CG46" s="1030"/>
      <c r="CH46" s="1005"/>
      <c r="CI46" s="1006"/>
      <c r="CJ46" s="1006"/>
      <c r="CK46" s="1006"/>
      <c r="CL46" s="1007"/>
      <c r="CM46" s="1005"/>
      <c r="CN46" s="1006"/>
      <c r="CO46" s="1006"/>
      <c r="CP46" s="1006"/>
      <c r="CQ46" s="1007"/>
      <c r="CR46" s="1005"/>
      <c r="CS46" s="1006"/>
      <c r="CT46" s="1006"/>
      <c r="CU46" s="1006"/>
      <c r="CV46" s="1007"/>
      <c r="CW46" s="1005"/>
      <c r="CX46" s="1006"/>
      <c r="CY46" s="1006"/>
      <c r="CZ46" s="1006"/>
      <c r="DA46" s="1007"/>
      <c r="DB46" s="1005"/>
      <c r="DC46" s="1006"/>
      <c r="DD46" s="1006"/>
      <c r="DE46" s="1006"/>
      <c r="DF46" s="1007"/>
      <c r="DG46" s="1005"/>
      <c r="DH46" s="1006"/>
      <c r="DI46" s="1006"/>
      <c r="DJ46" s="1006"/>
      <c r="DK46" s="1007"/>
      <c r="DL46" s="1005"/>
      <c r="DM46" s="1006"/>
      <c r="DN46" s="1006"/>
      <c r="DO46" s="1006"/>
      <c r="DP46" s="1007"/>
      <c r="DQ46" s="1005"/>
      <c r="DR46" s="1006"/>
      <c r="DS46" s="1006"/>
      <c r="DT46" s="1006"/>
      <c r="DU46" s="1007"/>
      <c r="DV46" s="1008"/>
      <c r="DW46" s="1009"/>
      <c r="DX46" s="1009"/>
      <c r="DY46" s="1009"/>
      <c r="DZ46" s="1010"/>
      <c r="EA46" s="212"/>
    </row>
    <row r="47" spans="1:131" ht="26.25" customHeight="1" x14ac:dyDescent="0.15">
      <c r="A47" s="220">
        <v>20</v>
      </c>
      <c r="B47" s="1046"/>
      <c r="C47" s="1047"/>
      <c r="D47" s="1047"/>
      <c r="E47" s="1047"/>
      <c r="F47" s="1047"/>
      <c r="G47" s="1047"/>
      <c r="H47" s="1047"/>
      <c r="I47" s="1047"/>
      <c r="J47" s="1047"/>
      <c r="K47" s="1047"/>
      <c r="L47" s="1047"/>
      <c r="M47" s="1047"/>
      <c r="N47" s="1047"/>
      <c r="O47" s="1047"/>
      <c r="P47" s="1048"/>
      <c r="Q47" s="1054"/>
      <c r="R47" s="1055"/>
      <c r="S47" s="1055"/>
      <c r="T47" s="1055"/>
      <c r="U47" s="1055"/>
      <c r="V47" s="1055"/>
      <c r="W47" s="1055"/>
      <c r="X47" s="1055"/>
      <c r="Y47" s="1055"/>
      <c r="Z47" s="1055"/>
      <c r="AA47" s="1055"/>
      <c r="AB47" s="1055"/>
      <c r="AC47" s="1055"/>
      <c r="AD47" s="1055"/>
      <c r="AE47" s="1056"/>
      <c r="AF47" s="1051"/>
      <c r="AG47" s="1052"/>
      <c r="AH47" s="1052"/>
      <c r="AI47" s="1052"/>
      <c r="AJ47" s="1053"/>
      <c r="AK47" s="993"/>
      <c r="AL47" s="984"/>
      <c r="AM47" s="984"/>
      <c r="AN47" s="984"/>
      <c r="AO47" s="984"/>
      <c r="AP47" s="984"/>
      <c r="AQ47" s="984"/>
      <c r="AR47" s="984"/>
      <c r="AS47" s="984"/>
      <c r="AT47" s="984"/>
      <c r="AU47" s="984"/>
      <c r="AV47" s="984"/>
      <c r="AW47" s="984"/>
      <c r="AX47" s="984"/>
      <c r="AY47" s="984"/>
      <c r="AZ47" s="1057"/>
      <c r="BA47" s="1057"/>
      <c r="BB47" s="1057"/>
      <c r="BC47" s="1057"/>
      <c r="BD47" s="1057"/>
      <c r="BE47" s="985"/>
      <c r="BF47" s="985"/>
      <c r="BG47" s="985"/>
      <c r="BH47" s="985"/>
      <c r="BI47" s="986"/>
      <c r="BJ47" s="214"/>
      <c r="BK47" s="214"/>
      <c r="BL47" s="214"/>
      <c r="BM47" s="214"/>
      <c r="BN47" s="214"/>
      <c r="BO47" s="223"/>
      <c r="BP47" s="223"/>
      <c r="BQ47" s="220">
        <v>41</v>
      </c>
      <c r="BR47" s="221"/>
      <c r="BS47" s="1008"/>
      <c r="BT47" s="1009"/>
      <c r="BU47" s="1009"/>
      <c r="BV47" s="1009"/>
      <c r="BW47" s="1009"/>
      <c r="BX47" s="1009"/>
      <c r="BY47" s="1009"/>
      <c r="BZ47" s="1009"/>
      <c r="CA47" s="1009"/>
      <c r="CB47" s="1009"/>
      <c r="CC47" s="1009"/>
      <c r="CD47" s="1009"/>
      <c r="CE47" s="1009"/>
      <c r="CF47" s="1009"/>
      <c r="CG47" s="1030"/>
      <c r="CH47" s="1005"/>
      <c r="CI47" s="1006"/>
      <c r="CJ47" s="1006"/>
      <c r="CK47" s="1006"/>
      <c r="CL47" s="1007"/>
      <c r="CM47" s="1005"/>
      <c r="CN47" s="1006"/>
      <c r="CO47" s="1006"/>
      <c r="CP47" s="1006"/>
      <c r="CQ47" s="1007"/>
      <c r="CR47" s="1005"/>
      <c r="CS47" s="1006"/>
      <c r="CT47" s="1006"/>
      <c r="CU47" s="1006"/>
      <c r="CV47" s="1007"/>
      <c r="CW47" s="1005"/>
      <c r="CX47" s="1006"/>
      <c r="CY47" s="1006"/>
      <c r="CZ47" s="1006"/>
      <c r="DA47" s="1007"/>
      <c r="DB47" s="1005"/>
      <c r="DC47" s="1006"/>
      <c r="DD47" s="1006"/>
      <c r="DE47" s="1006"/>
      <c r="DF47" s="1007"/>
      <c r="DG47" s="1005"/>
      <c r="DH47" s="1006"/>
      <c r="DI47" s="1006"/>
      <c r="DJ47" s="1006"/>
      <c r="DK47" s="1007"/>
      <c r="DL47" s="1005"/>
      <c r="DM47" s="1006"/>
      <c r="DN47" s="1006"/>
      <c r="DO47" s="1006"/>
      <c r="DP47" s="1007"/>
      <c r="DQ47" s="1005"/>
      <c r="DR47" s="1006"/>
      <c r="DS47" s="1006"/>
      <c r="DT47" s="1006"/>
      <c r="DU47" s="1007"/>
      <c r="DV47" s="1008"/>
      <c r="DW47" s="1009"/>
      <c r="DX47" s="1009"/>
      <c r="DY47" s="1009"/>
      <c r="DZ47" s="1010"/>
      <c r="EA47" s="212"/>
    </row>
    <row r="48" spans="1:131" ht="26.25" customHeight="1" x14ac:dyDescent="0.15">
      <c r="A48" s="220">
        <v>21</v>
      </c>
      <c r="B48" s="1046"/>
      <c r="C48" s="1047"/>
      <c r="D48" s="1047"/>
      <c r="E48" s="1047"/>
      <c r="F48" s="1047"/>
      <c r="G48" s="1047"/>
      <c r="H48" s="1047"/>
      <c r="I48" s="1047"/>
      <c r="J48" s="1047"/>
      <c r="K48" s="1047"/>
      <c r="L48" s="1047"/>
      <c r="M48" s="1047"/>
      <c r="N48" s="1047"/>
      <c r="O48" s="1047"/>
      <c r="P48" s="1048"/>
      <c r="Q48" s="1054"/>
      <c r="R48" s="1055"/>
      <c r="S48" s="1055"/>
      <c r="T48" s="1055"/>
      <c r="U48" s="1055"/>
      <c r="V48" s="1055"/>
      <c r="W48" s="1055"/>
      <c r="X48" s="1055"/>
      <c r="Y48" s="1055"/>
      <c r="Z48" s="1055"/>
      <c r="AA48" s="1055"/>
      <c r="AB48" s="1055"/>
      <c r="AC48" s="1055"/>
      <c r="AD48" s="1055"/>
      <c r="AE48" s="1056"/>
      <c r="AF48" s="1051"/>
      <c r="AG48" s="1052"/>
      <c r="AH48" s="1052"/>
      <c r="AI48" s="1052"/>
      <c r="AJ48" s="1053"/>
      <c r="AK48" s="993"/>
      <c r="AL48" s="984"/>
      <c r="AM48" s="984"/>
      <c r="AN48" s="984"/>
      <c r="AO48" s="984"/>
      <c r="AP48" s="984"/>
      <c r="AQ48" s="984"/>
      <c r="AR48" s="984"/>
      <c r="AS48" s="984"/>
      <c r="AT48" s="984"/>
      <c r="AU48" s="984"/>
      <c r="AV48" s="984"/>
      <c r="AW48" s="984"/>
      <c r="AX48" s="984"/>
      <c r="AY48" s="984"/>
      <c r="AZ48" s="1057"/>
      <c r="BA48" s="1057"/>
      <c r="BB48" s="1057"/>
      <c r="BC48" s="1057"/>
      <c r="BD48" s="1057"/>
      <c r="BE48" s="985"/>
      <c r="BF48" s="985"/>
      <c r="BG48" s="985"/>
      <c r="BH48" s="985"/>
      <c r="BI48" s="986"/>
      <c r="BJ48" s="214"/>
      <c r="BK48" s="214"/>
      <c r="BL48" s="214"/>
      <c r="BM48" s="214"/>
      <c r="BN48" s="214"/>
      <c r="BO48" s="223"/>
      <c r="BP48" s="223"/>
      <c r="BQ48" s="220">
        <v>42</v>
      </c>
      <c r="BR48" s="221"/>
      <c r="BS48" s="1008"/>
      <c r="BT48" s="1009"/>
      <c r="BU48" s="1009"/>
      <c r="BV48" s="1009"/>
      <c r="BW48" s="1009"/>
      <c r="BX48" s="1009"/>
      <c r="BY48" s="1009"/>
      <c r="BZ48" s="1009"/>
      <c r="CA48" s="1009"/>
      <c r="CB48" s="1009"/>
      <c r="CC48" s="1009"/>
      <c r="CD48" s="1009"/>
      <c r="CE48" s="1009"/>
      <c r="CF48" s="1009"/>
      <c r="CG48" s="1030"/>
      <c r="CH48" s="1005"/>
      <c r="CI48" s="1006"/>
      <c r="CJ48" s="1006"/>
      <c r="CK48" s="1006"/>
      <c r="CL48" s="1007"/>
      <c r="CM48" s="1005"/>
      <c r="CN48" s="1006"/>
      <c r="CO48" s="1006"/>
      <c r="CP48" s="1006"/>
      <c r="CQ48" s="1007"/>
      <c r="CR48" s="1005"/>
      <c r="CS48" s="1006"/>
      <c r="CT48" s="1006"/>
      <c r="CU48" s="1006"/>
      <c r="CV48" s="1007"/>
      <c r="CW48" s="1005"/>
      <c r="CX48" s="1006"/>
      <c r="CY48" s="1006"/>
      <c r="CZ48" s="1006"/>
      <c r="DA48" s="1007"/>
      <c r="DB48" s="1005"/>
      <c r="DC48" s="1006"/>
      <c r="DD48" s="1006"/>
      <c r="DE48" s="1006"/>
      <c r="DF48" s="1007"/>
      <c r="DG48" s="1005"/>
      <c r="DH48" s="1006"/>
      <c r="DI48" s="1006"/>
      <c r="DJ48" s="1006"/>
      <c r="DK48" s="1007"/>
      <c r="DL48" s="1005"/>
      <c r="DM48" s="1006"/>
      <c r="DN48" s="1006"/>
      <c r="DO48" s="1006"/>
      <c r="DP48" s="1007"/>
      <c r="DQ48" s="1005"/>
      <c r="DR48" s="1006"/>
      <c r="DS48" s="1006"/>
      <c r="DT48" s="1006"/>
      <c r="DU48" s="1007"/>
      <c r="DV48" s="1008"/>
      <c r="DW48" s="1009"/>
      <c r="DX48" s="1009"/>
      <c r="DY48" s="1009"/>
      <c r="DZ48" s="1010"/>
      <c r="EA48" s="212"/>
    </row>
    <row r="49" spans="1:131" ht="26.25" customHeight="1" x14ac:dyDescent="0.15">
      <c r="A49" s="220">
        <v>22</v>
      </c>
      <c r="B49" s="1046"/>
      <c r="C49" s="1047"/>
      <c r="D49" s="1047"/>
      <c r="E49" s="1047"/>
      <c r="F49" s="1047"/>
      <c r="G49" s="1047"/>
      <c r="H49" s="1047"/>
      <c r="I49" s="1047"/>
      <c r="J49" s="1047"/>
      <c r="K49" s="1047"/>
      <c r="L49" s="1047"/>
      <c r="M49" s="1047"/>
      <c r="N49" s="1047"/>
      <c r="O49" s="1047"/>
      <c r="P49" s="1048"/>
      <c r="Q49" s="1054"/>
      <c r="R49" s="1055"/>
      <c r="S49" s="1055"/>
      <c r="T49" s="1055"/>
      <c r="U49" s="1055"/>
      <c r="V49" s="1055"/>
      <c r="W49" s="1055"/>
      <c r="X49" s="1055"/>
      <c r="Y49" s="1055"/>
      <c r="Z49" s="1055"/>
      <c r="AA49" s="1055"/>
      <c r="AB49" s="1055"/>
      <c r="AC49" s="1055"/>
      <c r="AD49" s="1055"/>
      <c r="AE49" s="1056"/>
      <c r="AF49" s="1051"/>
      <c r="AG49" s="1052"/>
      <c r="AH49" s="1052"/>
      <c r="AI49" s="1052"/>
      <c r="AJ49" s="1053"/>
      <c r="AK49" s="993"/>
      <c r="AL49" s="984"/>
      <c r="AM49" s="984"/>
      <c r="AN49" s="984"/>
      <c r="AO49" s="984"/>
      <c r="AP49" s="984"/>
      <c r="AQ49" s="984"/>
      <c r="AR49" s="984"/>
      <c r="AS49" s="984"/>
      <c r="AT49" s="984"/>
      <c r="AU49" s="984"/>
      <c r="AV49" s="984"/>
      <c r="AW49" s="984"/>
      <c r="AX49" s="984"/>
      <c r="AY49" s="984"/>
      <c r="AZ49" s="1057"/>
      <c r="BA49" s="1057"/>
      <c r="BB49" s="1057"/>
      <c r="BC49" s="1057"/>
      <c r="BD49" s="1057"/>
      <c r="BE49" s="985"/>
      <c r="BF49" s="985"/>
      <c r="BG49" s="985"/>
      <c r="BH49" s="985"/>
      <c r="BI49" s="986"/>
      <c r="BJ49" s="214"/>
      <c r="BK49" s="214"/>
      <c r="BL49" s="214"/>
      <c r="BM49" s="214"/>
      <c r="BN49" s="214"/>
      <c r="BO49" s="223"/>
      <c r="BP49" s="223"/>
      <c r="BQ49" s="220">
        <v>43</v>
      </c>
      <c r="BR49" s="221"/>
      <c r="BS49" s="1008"/>
      <c r="BT49" s="1009"/>
      <c r="BU49" s="1009"/>
      <c r="BV49" s="1009"/>
      <c r="BW49" s="1009"/>
      <c r="BX49" s="1009"/>
      <c r="BY49" s="1009"/>
      <c r="BZ49" s="1009"/>
      <c r="CA49" s="1009"/>
      <c r="CB49" s="1009"/>
      <c r="CC49" s="1009"/>
      <c r="CD49" s="1009"/>
      <c r="CE49" s="1009"/>
      <c r="CF49" s="1009"/>
      <c r="CG49" s="1030"/>
      <c r="CH49" s="1005"/>
      <c r="CI49" s="1006"/>
      <c r="CJ49" s="1006"/>
      <c r="CK49" s="1006"/>
      <c r="CL49" s="1007"/>
      <c r="CM49" s="1005"/>
      <c r="CN49" s="1006"/>
      <c r="CO49" s="1006"/>
      <c r="CP49" s="1006"/>
      <c r="CQ49" s="1007"/>
      <c r="CR49" s="1005"/>
      <c r="CS49" s="1006"/>
      <c r="CT49" s="1006"/>
      <c r="CU49" s="1006"/>
      <c r="CV49" s="1007"/>
      <c r="CW49" s="1005"/>
      <c r="CX49" s="1006"/>
      <c r="CY49" s="1006"/>
      <c r="CZ49" s="1006"/>
      <c r="DA49" s="1007"/>
      <c r="DB49" s="1005"/>
      <c r="DC49" s="1006"/>
      <c r="DD49" s="1006"/>
      <c r="DE49" s="1006"/>
      <c r="DF49" s="1007"/>
      <c r="DG49" s="1005"/>
      <c r="DH49" s="1006"/>
      <c r="DI49" s="1006"/>
      <c r="DJ49" s="1006"/>
      <c r="DK49" s="1007"/>
      <c r="DL49" s="1005"/>
      <c r="DM49" s="1006"/>
      <c r="DN49" s="1006"/>
      <c r="DO49" s="1006"/>
      <c r="DP49" s="1007"/>
      <c r="DQ49" s="1005"/>
      <c r="DR49" s="1006"/>
      <c r="DS49" s="1006"/>
      <c r="DT49" s="1006"/>
      <c r="DU49" s="1007"/>
      <c r="DV49" s="1008"/>
      <c r="DW49" s="1009"/>
      <c r="DX49" s="1009"/>
      <c r="DY49" s="1009"/>
      <c r="DZ49" s="1010"/>
      <c r="EA49" s="212"/>
    </row>
    <row r="50" spans="1:131" ht="26.25" customHeight="1" x14ac:dyDescent="0.15">
      <c r="A50" s="220">
        <v>23</v>
      </c>
      <c r="B50" s="1046"/>
      <c r="C50" s="1047"/>
      <c r="D50" s="1047"/>
      <c r="E50" s="1047"/>
      <c r="F50" s="1047"/>
      <c r="G50" s="1047"/>
      <c r="H50" s="1047"/>
      <c r="I50" s="1047"/>
      <c r="J50" s="1047"/>
      <c r="K50" s="1047"/>
      <c r="L50" s="1047"/>
      <c r="M50" s="1047"/>
      <c r="N50" s="1047"/>
      <c r="O50" s="1047"/>
      <c r="P50" s="1048"/>
      <c r="Q50" s="1049"/>
      <c r="R50" s="1041"/>
      <c r="S50" s="1041"/>
      <c r="T50" s="1041"/>
      <c r="U50" s="1041"/>
      <c r="V50" s="1041"/>
      <c r="W50" s="1041"/>
      <c r="X50" s="1041"/>
      <c r="Y50" s="1041"/>
      <c r="Z50" s="1041"/>
      <c r="AA50" s="1041"/>
      <c r="AB50" s="1041"/>
      <c r="AC50" s="1041"/>
      <c r="AD50" s="1041"/>
      <c r="AE50" s="1050"/>
      <c r="AF50" s="1051"/>
      <c r="AG50" s="1052"/>
      <c r="AH50" s="1052"/>
      <c r="AI50" s="1052"/>
      <c r="AJ50" s="1053"/>
      <c r="AK50" s="1040"/>
      <c r="AL50" s="1041"/>
      <c r="AM50" s="1041"/>
      <c r="AN50" s="1041"/>
      <c r="AO50" s="1041"/>
      <c r="AP50" s="1041"/>
      <c r="AQ50" s="1041"/>
      <c r="AR50" s="1041"/>
      <c r="AS50" s="1041"/>
      <c r="AT50" s="1041"/>
      <c r="AU50" s="1041"/>
      <c r="AV50" s="1041"/>
      <c r="AW50" s="1041"/>
      <c r="AX50" s="1041"/>
      <c r="AY50" s="1041"/>
      <c r="AZ50" s="1042"/>
      <c r="BA50" s="1042"/>
      <c r="BB50" s="1042"/>
      <c r="BC50" s="1042"/>
      <c r="BD50" s="1042"/>
      <c r="BE50" s="985"/>
      <c r="BF50" s="985"/>
      <c r="BG50" s="985"/>
      <c r="BH50" s="985"/>
      <c r="BI50" s="986"/>
      <c r="BJ50" s="214"/>
      <c r="BK50" s="214"/>
      <c r="BL50" s="214"/>
      <c r="BM50" s="214"/>
      <c r="BN50" s="214"/>
      <c r="BO50" s="223"/>
      <c r="BP50" s="223"/>
      <c r="BQ50" s="220">
        <v>44</v>
      </c>
      <c r="BR50" s="221"/>
      <c r="BS50" s="1008"/>
      <c r="BT50" s="1009"/>
      <c r="BU50" s="1009"/>
      <c r="BV50" s="1009"/>
      <c r="BW50" s="1009"/>
      <c r="BX50" s="1009"/>
      <c r="BY50" s="1009"/>
      <c r="BZ50" s="1009"/>
      <c r="CA50" s="1009"/>
      <c r="CB50" s="1009"/>
      <c r="CC50" s="1009"/>
      <c r="CD50" s="1009"/>
      <c r="CE50" s="1009"/>
      <c r="CF50" s="1009"/>
      <c r="CG50" s="1030"/>
      <c r="CH50" s="1005"/>
      <c r="CI50" s="1006"/>
      <c r="CJ50" s="1006"/>
      <c r="CK50" s="1006"/>
      <c r="CL50" s="1007"/>
      <c r="CM50" s="1005"/>
      <c r="CN50" s="1006"/>
      <c r="CO50" s="1006"/>
      <c r="CP50" s="1006"/>
      <c r="CQ50" s="1007"/>
      <c r="CR50" s="1005"/>
      <c r="CS50" s="1006"/>
      <c r="CT50" s="1006"/>
      <c r="CU50" s="1006"/>
      <c r="CV50" s="1007"/>
      <c r="CW50" s="1005"/>
      <c r="CX50" s="1006"/>
      <c r="CY50" s="1006"/>
      <c r="CZ50" s="1006"/>
      <c r="DA50" s="1007"/>
      <c r="DB50" s="1005"/>
      <c r="DC50" s="1006"/>
      <c r="DD50" s="1006"/>
      <c r="DE50" s="1006"/>
      <c r="DF50" s="1007"/>
      <c r="DG50" s="1005"/>
      <c r="DH50" s="1006"/>
      <c r="DI50" s="1006"/>
      <c r="DJ50" s="1006"/>
      <c r="DK50" s="1007"/>
      <c r="DL50" s="1005"/>
      <c r="DM50" s="1006"/>
      <c r="DN50" s="1006"/>
      <c r="DO50" s="1006"/>
      <c r="DP50" s="1007"/>
      <c r="DQ50" s="1005"/>
      <c r="DR50" s="1006"/>
      <c r="DS50" s="1006"/>
      <c r="DT50" s="1006"/>
      <c r="DU50" s="1007"/>
      <c r="DV50" s="1008"/>
      <c r="DW50" s="1009"/>
      <c r="DX50" s="1009"/>
      <c r="DY50" s="1009"/>
      <c r="DZ50" s="1010"/>
      <c r="EA50" s="212"/>
    </row>
    <row r="51" spans="1:131" ht="26.25" customHeight="1" x14ac:dyDescent="0.15">
      <c r="A51" s="220">
        <v>24</v>
      </c>
      <c r="B51" s="1046"/>
      <c r="C51" s="1047"/>
      <c r="D51" s="1047"/>
      <c r="E51" s="1047"/>
      <c r="F51" s="1047"/>
      <c r="G51" s="1047"/>
      <c r="H51" s="1047"/>
      <c r="I51" s="1047"/>
      <c r="J51" s="1047"/>
      <c r="K51" s="1047"/>
      <c r="L51" s="1047"/>
      <c r="M51" s="1047"/>
      <c r="N51" s="1047"/>
      <c r="O51" s="1047"/>
      <c r="P51" s="1048"/>
      <c r="Q51" s="1049"/>
      <c r="R51" s="1041"/>
      <c r="S51" s="1041"/>
      <c r="T51" s="1041"/>
      <c r="U51" s="1041"/>
      <c r="V51" s="1041"/>
      <c r="W51" s="1041"/>
      <c r="X51" s="1041"/>
      <c r="Y51" s="1041"/>
      <c r="Z51" s="1041"/>
      <c r="AA51" s="1041"/>
      <c r="AB51" s="1041"/>
      <c r="AC51" s="1041"/>
      <c r="AD51" s="1041"/>
      <c r="AE51" s="1050"/>
      <c r="AF51" s="1051"/>
      <c r="AG51" s="1052"/>
      <c r="AH51" s="1052"/>
      <c r="AI51" s="1052"/>
      <c r="AJ51" s="1053"/>
      <c r="AK51" s="1040"/>
      <c r="AL51" s="1041"/>
      <c r="AM51" s="1041"/>
      <c r="AN51" s="1041"/>
      <c r="AO51" s="1041"/>
      <c r="AP51" s="1041"/>
      <c r="AQ51" s="1041"/>
      <c r="AR51" s="1041"/>
      <c r="AS51" s="1041"/>
      <c r="AT51" s="1041"/>
      <c r="AU51" s="1041"/>
      <c r="AV51" s="1041"/>
      <c r="AW51" s="1041"/>
      <c r="AX51" s="1041"/>
      <c r="AY51" s="1041"/>
      <c r="AZ51" s="1042"/>
      <c r="BA51" s="1042"/>
      <c r="BB51" s="1042"/>
      <c r="BC51" s="1042"/>
      <c r="BD51" s="1042"/>
      <c r="BE51" s="985"/>
      <c r="BF51" s="985"/>
      <c r="BG51" s="985"/>
      <c r="BH51" s="985"/>
      <c r="BI51" s="986"/>
      <c r="BJ51" s="214"/>
      <c r="BK51" s="214"/>
      <c r="BL51" s="214"/>
      <c r="BM51" s="214"/>
      <c r="BN51" s="214"/>
      <c r="BO51" s="223"/>
      <c r="BP51" s="223"/>
      <c r="BQ51" s="220">
        <v>45</v>
      </c>
      <c r="BR51" s="221"/>
      <c r="BS51" s="1008"/>
      <c r="BT51" s="1009"/>
      <c r="BU51" s="1009"/>
      <c r="BV51" s="1009"/>
      <c r="BW51" s="1009"/>
      <c r="BX51" s="1009"/>
      <c r="BY51" s="1009"/>
      <c r="BZ51" s="1009"/>
      <c r="CA51" s="1009"/>
      <c r="CB51" s="1009"/>
      <c r="CC51" s="1009"/>
      <c r="CD51" s="1009"/>
      <c r="CE51" s="1009"/>
      <c r="CF51" s="1009"/>
      <c r="CG51" s="1030"/>
      <c r="CH51" s="1005"/>
      <c r="CI51" s="1006"/>
      <c r="CJ51" s="1006"/>
      <c r="CK51" s="1006"/>
      <c r="CL51" s="1007"/>
      <c r="CM51" s="1005"/>
      <c r="CN51" s="1006"/>
      <c r="CO51" s="1006"/>
      <c r="CP51" s="1006"/>
      <c r="CQ51" s="1007"/>
      <c r="CR51" s="1005"/>
      <c r="CS51" s="1006"/>
      <c r="CT51" s="1006"/>
      <c r="CU51" s="1006"/>
      <c r="CV51" s="1007"/>
      <c r="CW51" s="1005"/>
      <c r="CX51" s="1006"/>
      <c r="CY51" s="1006"/>
      <c r="CZ51" s="1006"/>
      <c r="DA51" s="1007"/>
      <c r="DB51" s="1005"/>
      <c r="DC51" s="1006"/>
      <c r="DD51" s="1006"/>
      <c r="DE51" s="1006"/>
      <c r="DF51" s="1007"/>
      <c r="DG51" s="1005"/>
      <c r="DH51" s="1006"/>
      <c r="DI51" s="1006"/>
      <c r="DJ51" s="1006"/>
      <c r="DK51" s="1007"/>
      <c r="DL51" s="1005"/>
      <c r="DM51" s="1006"/>
      <c r="DN51" s="1006"/>
      <c r="DO51" s="1006"/>
      <c r="DP51" s="1007"/>
      <c r="DQ51" s="1005"/>
      <c r="DR51" s="1006"/>
      <c r="DS51" s="1006"/>
      <c r="DT51" s="1006"/>
      <c r="DU51" s="1007"/>
      <c r="DV51" s="1008"/>
      <c r="DW51" s="1009"/>
      <c r="DX51" s="1009"/>
      <c r="DY51" s="1009"/>
      <c r="DZ51" s="1010"/>
      <c r="EA51" s="212"/>
    </row>
    <row r="52" spans="1:131" ht="26.25" customHeight="1" x14ac:dyDescent="0.15">
      <c r="A52" s="220">
        <v>25</v>
      </c>
      <c r="B52" s="1046"/>
      <c r="C52" s="1047"/>
      <c r="D52" s="1047"/>
      <c r="E52" s="1047"/>
      <c r="F52" s="1047"/>
      <c r="G52" s="1047"/>
      <c r="H52" s="1047"/>
      <c r="I52" s="1047"/>
      <c r="J52" s="1047"/>
      <c r="K52" s="1047"/>
      <c r="L52" s="1047"/>
      <c r="M52" s="1047"/>
      <c r="N52" s="1047"/>
      <c r="O52" s="1047"/>
      <c r="P52" s="1048"/>
      <c r="Q52" s="1049"/>
      <c r="R52" s="1041"/>
      <c r="S52" s="1041"/>
      <c r="T52" s="1041"/>
      <c r="U52" s="1041"/>
      <c r="V52" s="1041"/>
      <c r="W52" s="1041"/>
      <c r="X52" s="1041"/>
      <c r="Y52" s="1041"/>
      <c r="Z52" s="1041"/>
      <c r="AA52" s="1041"/>
      <c r="AB52" s="1041"/>
      <c r="AC52" s="1041"/>
      <c r="AD52" s="1041"/>
      <c r="AE52" s="1050"/>
      <c r="AF52" s="1051"/>
      <c r="AG52" s="1052"/>
      <c r="AH52" s="1052"/>
      <c r="AI52" s="1052"/>
      <c r="AJ52" s="1053"/>
      <c r="AK52" s="1040"/>
      <c r="AL52" s="1041"/>
      <c r="AM52" s="1041"/>
      <c r="AN52" s="1041"/>
      <c r="AO52" s="1041"/>
      <c r="AP52" s="1041"/>
      <c r="AQ52" s="1041"/>
      <c r="AR52" s="1041"/>
      <c r="AS52" s="1041"/>
      <c r="AT52" s="1041"/>
      <c r="AU52" s="1041"/>
      <c r="AV52" s="1041"/>
      <c r="AW52" s="1041"/>
      <c r="AX52" s="1041"/>
      <c r="AY52" s="1041"/>
      <c r="AZ52" s="1042"/>
      <c r="BA52" s="1042"/>
      <c r="BB52" s="1042"/>
      <c r="BC52" s="1042"/>
      <c r="BD52" s="1042"/>
      <c r="BE52" s="985"/>
      <c r="BF52" s="985"/>
      <c r="BG52" s="985"/>
      <c r="BH52" s="985"/>
      <c r="BI52" s="986"/>
      <c r="BJ52" s="214"/>
      <c r="BK52" s="214"/>
      <c r="BL52" s="214"/>
      <c r="BM52" s="214"/>
      <c r="BN52" s="214"/>
      <c r="BO52" s="223"/>
      <c r="BP52" s="223"/>
      <c r="BQ52" s="220">
        <v>46</v>
      </c>
      <c r="BR52" s="221"/>
      <c r="BS52" s="1008"/>
      <c r="BT52" s="1009"/>
      <c r="BU52" s="1009"/>
      <c r="BV52" s="1009"/>
      <c r="BW52" s="1009"/>
      <c r="BX52" s="1009"/>
      <c r="BY52" s="1009"/>
      <c r="BZ52" s="1009"/>
      <c r="CA52" s="1009"/>
      <c r="CB52" s="1009"/>
      <c r="CC52" s="1009"/>
      <c r="CD52" s="1009"/>
      <c r="CE52" s="1009"/>
      <c r="CF52" s="1009"/>
      <c r="CG52" s="1030"/>
      <c r="CH52" s="1005"/>
      <c r="CI52" s="1006"/>
      <c r="CJ52" s="1006"/>
      <c r="CK52" s="1006"/>
      <c r="CL52" s="1007"/>
      <c r="CM52" s="1005"/>
      <c r="CN52" s="1006"/>
      <c r="CO52" s="1006"/>
      <c r="CP52" s="1006"/>
      <c r="CQ52" s="1007"/>
      <c r="CR52" s="1005"/>
      <c r="CS52" s="1006"/>
      <c r="CT52" s="1006"/>
      <c r="CU52" s="1006"/>
      <c r="CV52" s="1007"/>
      <c r="CW52" s="1005"/>
      <c r="CX52" s="1006"/>
      <c r="CY52" s="1006"/>
      <c r="CZ52" s="1006"/>
      <c r="DA52" s="1007"/>
      <c r="DB52" s="1005"/>
      <c r="DC52" s="1006"/>
      <c r="DD52" s="1006"/>
      <c r="DE52" s="1006"/>
      <c r="DF52" s="1007"/>
      <c r="DG52" s="1005"/>
      <c r="DH52" s="1006"/>
      <c r="DI52" s="1006"/>
      <c r="DJ52" s="1006"/>
      <c r="DK52" s="1007"/>
      <c r="DL52" s="1005"/>
      <c r="DM52" s="1006"/>
      <c r="DN52" s="1006"/>
      <c r="DO52" s="1006"/>
      <c r="DP52" s="1007"/>
      <c r="DQ52" s="1005"/>
      <c r="DR52" s="1006"/>
      <c r="DS52" s="1006"/>
      <c r="DT52" s="1006"/>
      <c r="DU52" s="1007"/>
      <c r="DV52" s="1008"/>
      <c r="DW52" s="1009"/>
      <c r="DX52" s="1009"/>
      <c r="DY52" s="1009"/>
      <c r="DZ52" s="1010"/>
      <c r="EA52" s="212"/>
    </row>
    <row r="53" spans="1:131" ht="26.25" customHeight="1" x14ac:dyDescent="0.15">
      <c r="A53" s="220">
        <v>26</v>
      </c>
      <c r="B53" s="1046"/>
      <c r="C53" s="1047"/>
      <c r="D53" s="1047"/>
      <c r="E53" s="1047"/>
      <c r="F53" s="1047"/>
      <c r="G53" s="1047"/>
      <c r="H53" s="1047"/>
      <c r="I53" s="1047"/>
      <c r="J53" s="1047"/>
      <c r="K53" s="1047"/>
      <c r="L53" s="1047"/>
      <c r="M53" s="1047"/>
      <c r="N53" s="1047"/>
      <c r="O53" s="1047"/>
      <c r="P53" s="1048"/>
      <c r="Q53" s="1049"/>
      <c r="R53" s="1041"/>
      <c r="S53" s="1041"/>
      <c r="T53" s="1041"/>
      <c r="U53" s="1041"/>
      <c r="V53" s="1041"/>
      <c r="W53" s="1041"/>
      <c r="X53" s="1041"/>
      <c r="Y53" s="1041"/>
      <c r="Z53" s="1041"/>
      <c r="AA53" s="1041"/>
      <c r="AB53" s="1041"/>
      <c r="AC53" s="1041"/>
      <c r="AD53" s="1041"/>
      <c r="AE53" s="1050"/>
      <c r="AF53" s="1051"/>
      <c r="AG53" s="1052"/>
      <c r="AH53" s="1052"/>
      <c r="AI53" s="1052"/>
      <c r="AJ53" s="1053"/>
      <c r="AK53" s="1040"/>
      <c r="AL53" s="1041"/>
      <c r="AM53" s="1041"/>
      <c r="AN53" s="1041"/>
      <c r="AO53" s="1041"/>
      <c r="AP53" s="1041"/>
      <c r="AQ53" s="1041"/>
      <c r="AR53" s="1041"/>
      <c r="AS53" s="1041"/>
      <c r="AT53" s="1041"/>
      <c r="AU53" s="1041"/>
      <c r="AV53" s="1041"/>
      <c r="AW53" s="1041"/>
      <c r="AX53" s="1041"/>
      <c r="AY53" s="1041"/>
      <c r="AZ53" s="1042"/>
      <c r="BA53" s="1042"/>
      <c r="BB53" s="1042"/>
      <c r="BC53" s="1042"/>
      <c r="BD53" s="1042"/>
      <c r="BE53" s="985"/>
      <c r="BF53" s="985"/>
      <c r="BG53" s="985"/>
      <c r="BH53" s="985"/>
      <c r="BI53" s="986"/>
      <c r="BJ53" s="214"/>
      <c r="BK53" s="214"/>
      <c r="BL53" s="214"/>
      <c r="BM53" s="214"/>
      <c r="BN53" s="214"/>
      <c r="BO53" s="223"/>
      <c r="BP53" s="223"/>
      <c r="BQ53" s="220">
        <v>47</v>
      </c>
      <c r="BR53" s="221"/>
      <c r="BS53" s="1008"/>
      <c r="BT53" s="1009"/>
      <c r="BU53" s="1009"/>
      <c r="BV53" s="1009"/>
      <c r="BW53" s="1009"/>
      <c r="BX53" s="1009"/>
      <c r="BY53" s="1009"/>
      <c r="BZ53" s="1009"/>
      <c r="CA53" s="1009"/>
      <c r="CB53" s="1009"/>
      <c r="CC53" s="1009"/>
      <c r="CD53" s="1009"/>
      <c r="CE53" s="1009"/>
      <c r="CF53" s="1009"/>
      <c r="CG53" s="1030"/>
      <c r="CH53" s="1005"/>
      <c r="CI53" s="1006"/>
      <c r="CJ53" s="1006"/>
      <c r="CK53" s="1006"/>
      <c r="CL53" s="1007"/>
      <c r="CM53" s="1005"/>
      <c r="CN53" s="1006"/>
      <c r="CO53" s="1006"/>
      <c r="CP53" s="1006"/>
      <c r="CQ53" s="1007"/>
      <c r="CR53" s="1005"/>
      <c r="CS53" s="1006"/>
      <c r="CT53" s="1006"/>
      <c r="CU53" s="1006"/>
      <c r="CV53" s="1007"/>
      <c r="CW53" s="1005"/>
      <c r="CX53" s="1006"/>
      <c r="CY53" s="1006"/>
      <c r="CZ53" s="1006"/>
      <c r="DA53" s="1007"/>
      <c r="DB53" s="1005"/>
      <c r="DC53" s="1006"/>
      <c r="DD53" s="1006"/>
      <c r="DE53" s="1006"/>
      <c r="DF53" s="1007"/>
      <c r="DG53" s="1005"/>
      <c r="DH53" s="1006"/>
      <c r="DI53" s="1006"/>
      <c r="DJ53" s="1006"/>
      <c r="DK53" s="1007"/>
      <c r="DL53" s="1005"/>
      <c r="DM53" s="1006"/>
      <c r="DN53" s="1006"/>
      <c r="DO53" s="1006"/>
      <c r="DP53" s="1007"/>
      <c r="DQ53" s="1005"/>
      <c r="DR53" s="1006"/>
      <c r="DS53" s="1006"/>
      <c r="DT53" s="1006"/>
      <c r="DU53" s="1007"/>
      <c r="DV53" s="1008"/>
      <c r="DW53" s="1009"/>
      <c r="DX53" s="1009"/>
      <c r="DY53" s="1009"/>
      <c r="DZ53" s="1010"/>
      <c r="EA53" s="212"/>
    </row>
    <row r="54" spans="1:131" ht="26.25" customHeight="1" x14ac:dyDescent="0.15">
      <c r="A54" s="220">
        <v>27</v>
      </c>
      <c r="B54" s="1046"/>
      <c r="C54" s="1047"/>
      <c r="D54" s="1047"/>
      <c r="E54" s="1047"/>
      <c r="F54" s="1047"/>
      <c r="G54" s="1047"/>
      <c r="H54" s="1047"/>
      <c r="I54" s="1047"/>
      <c r="J54" s="1047"/>
      <c r="K54" s="1047"/>
      <c r="L54" s="1047"/>
      <c r="M54" s="1047"/>
      <c r="N54" s="1047"/>
      <c r="O54" s="1047"/>
      <c r="P54" s="1048"/>
      <c r="Q54" s="1049"/>
      <c r="R54" s="1041"/>
      <c r="S54" s="1041"/>
      <c r="T54" s="1041"/>
      <c r="U54" s="1041"/>
      <c r="V54" s="1041"/>
      <c r="W54" s="1041"/>
      <c r="X54" s="1041"/>
      <c r="Y54" s="1041"/>
      <c r="Z54" s="1041"/>
      <c r="AA54" s="1041"/>
      <c r="AB54" s="1041"/>
      <c r="AC54" s="1041"/>
      <c r="AD54" s="1041"/>
      <c r="AE54" s="1050"/>
      <c r="AF54" s="1051"/>
      <c r="AG54" s="1052"/>
      <c r="AH54" s="1052"/>
      <c r="AI54" s="1052"/>
      <c r="AJ54" s="1053"/>
      <c r="AK54" s="1040"/>
      <c r="AL54" s="1041"/>
      <c r="AM54" s="1041"/>
      <c r="AN54" s="1041"/>
      <c r="AO54" s="1041"/>
      <c r="AP54" s="1041"/>
      <c r="AQ54" s="1041"/>
      <c r="AR54" s="1041"/>
      <c r="AS54" s="1041"/>
      <c r="AT54" s="1041"/>
      <c r="AU54" s="1041"/>
      <c r="AV54" s="1041"/>
      <c r="AW54" s="1041"/>
      <c r="AX54" s="1041"/>
      <c r="AY54" s="1041"/>
      <c r="AZ54" s="1042"/>
      <c r="BA54" s="1042"/>
      <c r="BB54" s="1042"/>
      <c r="BC54" s="1042"/>
      <c r="BD54" s="1042"/>
      <c r="BE54" s="985"/>
      <c r="BF54" s="985"/>
      <c r="BG54" s="985"/>
      <c r="BH54" s="985"/>
      <c r="BI54" s="986"/>
      <c r="BJ54" s="214"/>
      <c r="BK54" s="214"/>
      <c r="BL54" s="214"/>
      <c r="BM54" s="214"/>
      <c r="BN54" s="214"/>
      <c r="BO54" s="223"/>
      <c r="BP54" s="223"/>
      <c r="BQ54" s="220">
        <v>48</v>
      </c>
      <c r="BR54" s="221"/>
      <c r="BS54" s="1008"/>
      <c r="BT54" s="1009"/>
      <c r="BU54" s="1009"/>
      <c r="BV54" s="1009"/>
      <c r="BW54" s="1009"/>
      <c r="BX54" s="1009"/>
      <c r="BY54" s="1009"/>
      <c r="BZ54" s="1009"/>
      <c r="CA54" s="1009"/>
      <c r="CB54" s="1009"/>
      <c r="CC54" s="1009"/>
      <c r="CD54" s="1009"/>
      <c r="CE54" s="1009"/>
      <c r="CF54" s="1009"/>
      <c r="CG54" s="1030"/>
      <c r="CH54" s="1005"/>
      <c r="CI54" s="1006"/>
      <c r="CJ54" s="1006"/>
      <c r="CK54" s="1006"/>
      <c r="CL54" s="1007"/>
      <c r="CM54" s="1005"/>
      <c r="CN54" s="1006"/>
      <c r="CO54" s="1006"/>
      <c r="CP54" s="1006"/>
      <c r="CQ54" s="1007"/>
      <c r="CR54" s="1005"/>
      <c r="CS54" s="1006"/>
      <c r="CT54" s="1006"/>
      <c r="CU54" s="1006"/>
      <c r="CV54" s="1007"/>
      <c r="CW54" s="1005"/>
      <c r="CX54" s="1006"/>
      <c r="CY54" s="1006"/>
      <c r="CZ54" s="1006"/>
      <c r="DA54" s="1007"/>
      <c r="DB54" s="1005"/>
      <c r="DC54" s="1006"/>
      <c r="DD54" s="1006"/>
      <c r="DE54" s="1006"/>
      <c r="DF54" s="1007"/>
      <c r="DG54" s="1005"/>
      <c r="DH54" s="1006"/>
      <c r="DI54" s="1006"/>
      <c r="DJ54" s="1006"/>
      <c r="DK54" s="1007"/>
      <c r="DL54" s="1005"/>
      <c r="DM54" s="1006"/>
      <c r="DN54" s="1006"/>
      <c r="DO54" s="1006"/>
      <c r="DP54" s="1007"/>
      <c r="DQ54" s="1005"/>
      <c r="DR54" s="1006"/>
      <c r="DS54" s="1006"/>
      <c r="DT54" s="1006"/>
      <c r="DU54" s="1007"/>
      <c r="DV54" s="1008"/>
      <c r="DW54" s="1009"/>
      <c r="DX54" s="1009"/>
      <c r="DY54" s="1009"/>
      <c r="DZ54" s="1010"/>
      <c r="EA54" s="212"/>
    </row>
    <row r="55" spans="1:131" ht="26.25" customHeight="1" x14ac:dyDescent="0.15">
      <c r="A55" s="220">
        <v>28</v>
      </c>
      <c r="B55" s="1046"/>
      <c r="C55" s="1047"/>
      <c r="D55" s="1047"/>
      <c r="E55" s="1047"/>
      <c r="F55" s="1047"/>
      <c r="G55" s="1047"/>
      <c r="H55" s="1047"/>
      <c r="I55" s="1047"/>
      <c r="J55" s="1047"/>
      <c r="K55" s="1047"/>
      <c r="L55" s="1047"/>
      <c r="M55" s="1047"/>
      <c r="N55" s="1047"/>
      <c r="O55" s="1047"/>
      <c r="P55" s="1048"/>
      <c r="Q55" s="1049"/>
      <c r="R55" s="1041"/>
      <c r="S55" s="1041"/>
      <c r="T55" s="1041"/>
      <c r="U55" s="1041"/>
      <c r="V55" s="1041"/>
      <c r="W55" s="1041"/>
      <c r="X55" s="1041"/>
      <c r="Y55" s="1041"/>
      <c r="Z55" s="1041"/>
      <c r="AA55" s="1041"/>
      <c r="AB55" s="1041"/>
      <c r="AC55" s="1041"/>
      <c r="AD55" s="1041"/>
      <c r="AE55" s="1050"/>
      <c r="AF55" s="1051"/>
      <c r="AG55" s="1052"/>
      <c r="AH55" s="1052"/>
      <c r="AI55" s="1052"/>
      <c r="AJ55" s="1053"/>
      <c r="AK55" s="1040"/>
      <c r="AL55" s="1041"/>
      <c r="AM55" s="1041"/>
      <c r="AN55" s="1041"/>
      <c r="AO55" s="1041"/>
      <c r="AP55" s="1041"/>
      <c r="AQ55" s="1041"/>
      <c r="AR55" s="1041"/>
      <c r="AS55" s="1041"/>
      <c r="AT55" s="1041"/>
      <c r="AU55" s="1041"/>
      <c r="AV55" s="1041"/>
      <c r="AW55" s="1041"/>
      <c r="AX55" s="1041"/>
      <c r="AY55" s="1041"/>
      <c r="AZ55" s="1042"/>
      <c r="BA55" s="1042"/>
      <c r="BB55" s="1042"/>
      <c r="BC55" s="1042"/>
      <c r="BD55" s="1042"/>
      <c r="BE55" s="985"/>
      <c r="BF55" s="985"/>
      <c r="BG55" s="985"/>
      <c r="BH55" s="985"/>
      <c r="BI55" s="986"/>
      <c r="BJ55" s="214"/>
      <c r="BK55" s="214"/>
      <c r="BL55" s="214"/>
      <c r="BM55" s="214"/>
      <c r="BN55" s="214"/>
      <c r="BO55" s="223"/>
      <c r="BP55" s="223"/>
      <c r="BQ55" s="220">
        <v>49</v>
      </c>
      <c r="BR55" s="221"/>
      <c r="BS55" s="1008"/>
      <c r="BT55" s="1009"/>
      <c r="BU55" s="1009"/>
      <c r="BV55" s="1009"/>
      <c r="BW55" s="1009"/>
      <c r="BX55" s="1009"/>
      <c r="BY55" s="1009"/>
      <c r="BZ55" s="1009"/>
      <c r="CA55" s="1009"/>
      <c r="CB55" s="1009"/>
      <c r="CC55" s="1009"/>
      <c r="CD55" s="1009"/>
      <c r="CE55" s="1009"/>
      <c r="CF55" s="1009"/>
      <c r="CG55" s="1030"/>
      <c r="CH55" s="1005"/>
      <c r="CI55" s="1006"/>
      <c r="CJ55" s="1006"/>
      <c r="CK55" s="1006"/>
      <c r="CL55" s="1007"/>
      <c r="CM55" s="1005"/>
      <c r="CN55" s="1006"/>
      <c r="CO55" s="1006"/>
      <c r="CP55" s="1006"/>
      <c r="CQ55" s="1007"/>
      <c r="CR55" s="1005"/>
      <c r="CS55" s="1006"/>
      <c r="CT55" s="1006"/>
      <c r="CU55" s="1006"/>
      <c r="CV55" s="1007"/>
      <c r="CW55" s="1005"/>
      <c r="CX55" s="1006"/>
      <c r="CY55" s="1006"/>
      <c r="CZ55" s="1006"/>
      <c r="DA55" s="1007"/>
      <c r="DB55" s="1005"/>
      <c r="DC55" s="1006"/>
      <c r="DD55" s="1006"/>
      <c r="DE55" s="1006"/>
      <c r="DF55" s="1007"/>
      <c r="DG55" s="1005"/>
      <c r="DH55" s="1006"/>
      <c r="DI55" s="1006"/>
      <c r="DJ55" s="1006"/>
      <c r="DK55" s="1007"/>
      <c r="DL55" s="1005"/>
      <c r="DM55" s="1006"/>
      <c r="DN55" s="1006"/>
      <c r="DO55" s="1006"/>
      <c r="DP55" s="1007"/>
      <c r="DQ55" s="1005"/>
      <c r="DR55" s="1006"/>
      <c r="DS55" s="1006"/>
      <c r="DT55" s="1006"/>
      <c r="DU55" s="1007"/>
      <c r="DV55" s="1008"/>
      <c r="DW55" s="1009"/>
      <c r="DX55" s="1009"/>
      <c r="DY55" s="1009"/>
      <c r="DZ55" s="1010"/>
      <c r="EA55" s="212"/>
    </row>
    <row r="56" spans="1:131" ht="26.25" customHeight="1" x14ac:dyDescent="0.15">
      <c r="A56" s="220">
        <v>29</v>
      </c>
      <c r="B56" s="1046"/>
      <c r="C56" s="1047"/>
      <c r="D56" s="1047"/>
      <c r="E56" s="1047"/>
      <c r="F56" s="1047"/>
      <c r="G56" s="1047"/>
      <c r="H56" s="1047"/>
      <c r="I56" s="1047"/>
      <c r="J56" s="1047"/>
      <c r="K56" s="1047"/>
      <c r="L56" s="1047"/>
      <c r="M56" s="1047"/>
      <c r="N56" s="1047"/>
      <c r="O56" s="1047"/>
      <c r="P56" s="1048"/>
      <c r="Q56" s="1049"/>
      <c r="R56" s="1041"/>
      <c r="S56" s="1041"/>
      <c r="T56" s="1041"/>
      <c r="U56" s="1041"/>
      <c r="V56" s="1041"/>
      <c r="W56" s="1041"/>
      <c r="X56" s="1041"/>
      <c r="Y56" s="1041"/>
      <c r="Z56" s="1041"/>
      <c r="AA56" s="1041"/>
      <c r="AB56" s="1041"/>
      <c r="AC56" s="1041"/>
      <c r="AD56" s="1041"/>
      <c r="AE56" s="1050"/>
      <c r="AF56" s="1051"/>
      <c r="AG56" s="1052"/>
      <c r="AH56" s="1052"/>
      <c r="AI56" s="1052"/>
      <c r="AJ56" s="1053"/>
      <c r="AK56" s="1040"/>
      <c r="AL56" s="1041"/>
      <c r="AM56" s="1041"/>
      <c r="AN56" s="1041"/>
      <c r="AO56" s="1041"/>
      <c r="AP56" s="1041"/>
      <c r="AQ56" s="1041"/>
      <c r="AR56" s="1041"/>
      <c r="AS56" s="1041"/>
      <c r="AT56" s="1041"/>
      <c r="AU56" s="1041"/>
      <c r="AV56" s="1041"/>
      <c r="AW56" s="1041"/>
      <c r="AX56" s="1041"/>
      <c r="AY56" s="1041"/>
      <c r="AZ56" s="1042"/>
      <c r="BA56" s="1042"/>
      <c r="BB56" s="1042"/>
      <c r="BC56" s="1042"/>
      <c r="BD56" s="1042"/>
      <c r="BE56" s="985"/>
      <c r="BF56" s="985"/>
      <c r="BG56" s="985"/>
      <c r="BH56" s="985"/>
      <c r="BI56" s="986"/>
      <c r="BJ56" s="214"/>
      <c r="BK56" s="214"/>
      <c r="BL56" s="214"/>
      <c r="BM56" s="214"/>
      <c r="BN56" s="214"/>
      <c r="BO56" s="223"/>
      <c r="BP56" s="223"/>
      <c r="BQ56" s="220">
        <v>50</v>
      </c>
      <c r="BR56" s="221"/>
      <c r="BS56" s="1008"/>
      <c r="BT56" s="1009"/>
      <c r="BU56" s="1009"/>
      <c r="BV56" s="1009"/>
      <c r="BW56" s="1009"/>
      <c r="BX56" s="1009"/>
      <c r="BY56" s="1009"/>
      <c r="BZ56" s="1009"/>
      <c r="CA56" s="1009"/>
      <c r="CB56" s="1009"/>
      <c r="CC56" s="1009"/>
      <c r="CD56" s="1009"/>
      <c r="CE56" s="1009"/>
      <c r="CF56" s="1009"/>
      <c r="CG56" s="1030"/>
      <c r="CH56" s="1005"/>
      <c r="CI56" s="1006"/>
      <c r="CJ56" s="1006"/>
      <c r="CK56" s="1006"/>
      <c r="CL56" s="1007"/>
      <c r="CM56" s="1005"/>
      <c r="CN56" s="1006"/>
      <c r="CO56" s="1006"/>
      <c r="CP56" s="1006"/>
      <c r="CQ56" s="1007"/>
      <c r="CR56" s="1005"/>
      <c r="CS56" s="1006"/>
      <c r="CT56" s="1006"/>
      <c r="CU56" s="1006"/>
      <c r="CV56" s="1007"/>
      <c r="CW56" s="1005"/>
      <c r="CX56" s="1006"/>
      <c r="CY56" s="1006"/>
      <c r="CZ56" s="1006"/>
      <c r="DA56" s="1007"/>
      <c r="DB56" s="1005"/>
      <c r="DC56" s="1006"/>
      <c r="DD56" s="1006"/>
      <c r="DE56" s="1006"/>
      <c r="DF56" s="1007"/>
      <c r="DG56" s="1005"/>
      <c r="DH56" s="1006"/>
      <c r="DI56" s="1006"/>
      <c r="DJ56" s="1006"/>
      <c r="DK56" s="1007"/>
      <c r="DL56" s="1005"/>
      <c r="DM56" s="1006"/>
      <c r="DN56" s="1006"/>
      <c r="DO56" s="1006"/>
      <c r="DP56" s="1007"/>
      <c r="DQ56" s="1005"/>
      <c r="DR56" s="1006"/>
      <c r="DS56" s="1006"/>
      <c r="DT56" s="1006"/>
      <c r="DU56" s="1007"/>
      <c r="DV56" s="1008"/>
      <c r="DW56" s="1009"/>
      <c r="DX56" s="1009"/>
      <c r="DY56" s="1009"/>
      <c r="DZ56" s="1010"/>
      <c r="EA56" s="212"/>
    </row>
    <row r="57" spans="1:131" ht="26.25" customHeight="1" x14ac:dyDescent="0.15">
      <c r="A57" s="220">
        <v>30</v>
      </c>
      <c r="B57" s="1046"/>
      <c r="C57" s="1047"/>
      <c r="D57" s="1047"/>
      <c r="E57" s="1047"/>
      <c r="F57" s="1047"/>
      <c r="G57" s="1047"/>
      <c r="H57" s="1047"/>
      <c r="I57" s="1047"/>
      <c r="J57" s="1047"/>
      <c r="K57" s="1047"/>
      <c r="L57" s="1047"/>
      <c r="M57" s="1047"/>
      <c r="N57" s="1047"/>
      <c r="O57" s="1047"/>
      <c r="P57" s="1048"/>
      <c r="Q57" s="1049"/>
      <c r="R57" s="1041"/>
      <c r="S57" s="1041"/>
      <c r="T57" s="1041"/>
      <c r="U57" s="1041"/>
      <c r="V57" s="1041"/>
      <c r="W57" s="1041"/>
      <c r="X57" s="1041"/>
      <c r="Y57" s="1041"/>
      <c r="Z57" s="1041"/>
      <c r="AA57" s="1041"/>
      <c r="AB57" s="1041"/>
      <c r="AC57" s="1041"/>
      <c r="AD57" s="1041"/>
      <c r="AE57" s="1050"/>
      <c r="AF57" s="1051"/>
      <c r="AG57" s="1052"/>
      <c r="AH57" s="1052"/>
      <c r="AI57" s="1052"/>
      <c r="AJ57" s="1053"/>
      <c r="AK57" s="1040"/>
      <c r="AL57" s="1041"/>
      <c r="AM57" s="1041"/>
      <c r="AN57" s="1041"/>
      <c r="AO57" s="1041"/>
      <c r="AP57" s="1041"/>
      <c r="AQ57" s="1041"/>
      <c r="AR57" s="1041"/>
      <c r="AS57" s="1041"/>
      <c r="AT57" s="1041"/>
      <c r="AU57" s="1041"/>
      <c r="AV57" s="1041"/>
      <c r="AW57" s="1041"/>
      <c r="AX57" s="1041"/>
      <c r="AY57" s="1041"/>
      <c r="AZ57" s="1042"/>
      <c r="BA57" s="1042"/>
      <c r="BB57" s="1042"/>
      <c r="BC57" s="1042"/>
      <c r="BD57" s="1042"/>
      <c r="BE57" s="985"/>
      <c r="BF57" s="985"/>
      <c r="BG57" s="985"/>
      <c r="BH57" s="985"/>
      <c r="BI57" s="986"/>
      <c r="BJ57" s="214"/>
      <c r="BK57" s="214"/>
      <c r="BL57" s="214"/>
      <c r="BM57" s="214"/>
      <c r="BN57" s="214"/>
      <c r="BO57" s="223"/>
      <c r="BP57" s="223"/>
      <c r="BQ57" s="220">
        <v>51</v>
      </c>
      <c r="BR57" s="221"/>
      <c r="BS57" s="1008"/>
      <c r="BT57" s="1009"/>
      <c r="BU57" s="1009"/>
      <c r="BV57" s="1009"/>
      <c r="BW57" s="1009"/>
      <c r="BX57" s="1009"/>
      <c r="BY57" s="1009"/>
      <c r="BZ57" s="1009"/>
      <c r="CA57" s="1009"/>
      <c r="CB57" s="1009"/>
      <c r="CC57" s="1009"/>
      <c r="CD57" s="1009"/>
      <c r="CE57" s="1009"/>
      <c r="CF57" s="1009"/>
      <c r="CG57" s="1030"/>
      <c r="CH57" s="1005"/>
      <c r="CI57" s="1006"/>
      <c r="CJ57" s="1006"/>
      <c r="CK57" s="1006"/>
      <c r="CL57" s="1007"/>
      <c r="CM57" s="1005"/>
      <c r="CN57" s="1006"/>
      <c r="CO57" s="1006"/>
      <c r="CP57" s="1006"/>
      <c r="CQ57" s="1007"/>
      <c r="CR57" s="1005"/>
      <c r="CS57" s="1006"/>
      <c r="CT57" s="1006"/>
      <c r="CU57" s="1006"/>
      <c r="CV57" s="1007"/>
      <c r="CW57" s="1005"/>
      <c r="CX57" s="1006"/>
      <c r="CY57" s="1006"/>
      <c r="CZ57" s="1006"/>
      <c r="DA57" s="1007"/>
      <c r="DB57" s="1005"/>
      <c r="DC57" s="1006"/>
      <c r="DD57" s="1006"/>
      <c r="DE57" s="1006"/>
      <c r="DF57" s="1007"/>
      <c r="DG57" s="1005"/>
      <c r="DH57" s="1006"/>
      <c r="DI57" s="1006"/>
      <c r="DJ57" s="1006"/>
      <c r="DK57" s="1007"/>
      <c r="DL57" s="1005"/>
      <c r="DM57" s="1006"/>
      <c r="DN57" s="1006"/>
      <c r="DO57" s="1006"/>
      <c r="DP57" s="1007"/>
      <c r="DQ57" s="1005"/>
      <c r="DR57" s="1006"/>
      <c r="DS57" s="1006"/>
      <c r="DT57" s="1006"/>
      <c r="DU57" s="1007"/>
      <c r="DV57" s="1008"/>
      <c r="DW57" s="1009"/>
      <c r="DX57" s="1009"/>
      <c r="DY57" s="1009"/>
      <c r="DZ57" s="1010"/>
      <c r="EA57" s="212"/>
    </row>
    <row r="58" spans="1:131" ht="26.25" customHeight="1" x14ac:dyDescent="0.15">
      <c r="A58" s="220">
        <v>31</v>
      </c>
      <c r="B58" s="1046"/>
      <c r="C58" s="1047"/>
      <c r="D58" s="1047"/>
      <c r="E58" s="1047"/>
      <c r="F58" s="1047"/>
      <c r="G58" s="1047"/>
      <c r="H58" s="1047"/>
      <c r="I58" s="1047"/>
      <c r="J58" s="1047"/>
      <c r="K58" s="1047"/>
      <c r="L58" s="1047"/>
      <c r="M58" s="1047"/>
      <c r="N58" s="1047"/>
      <c r="O58" s="1047"/>
      <c r="P58" s="1048"/>
      <c r="Q58" s="1049"/>
      <c r="R58" s="1041"/>
      <c r="S58" s="1041"/>
      <c r="T58" s="1041"/>
      <c r="U58" s="1041"/>
      <c r="V58" s="1041"/>
      <c r="W58" s="1041"/>
      <c r="X58" s="1041"/>
      <c r="Y58" s="1041"/>
      <c r="Z58" s="1041"/>
      <c r="AA58" s="1041"/>
      <c r="AB58" s="1041"/>
      <c r="AC58" s="1041"/>
      <c r="AD58" s="1041"/>
      <c r="AE58" s="1050"/>
      <c r="AF58" s="1051"/>
      <c r="AG58" s="1052"/>
      <c r="AH58" s="1052"/>
      <c r="AI58" s="1052"/>
      <c r="AJ58" s="1053"/>
      <c r="AK58" s="1040"/>
      <c r="AL58" s="1041"/>
      <c r="AM58" s="1041"/>
      <c r="AN58" s="1041"/>
      <c r="AO58" s="1041"/>
      <c r="AP58" s="1041"/>
      <c r="AQ58" s="1041"/>
      <c r="AR58" s="1041"/>
      <c r="AS58" s="1041"/>
      <c r="AT58" s="1041"/>
      <c r="AU58" s="1041"/>
      <c r="AV58" s="1041"/>
      <c r="AW58" s="1041"/>
      <c r="AX58" s="1041"/>
      <c r="AY58" s="1041"/>
      <c r="AZ58" s="1042"/>
      <c r="BA58" s="1042"/>
      <c r="BB58" s="1042"/>
      <c r="BC58" s="1042"/>
      <c r="BD58" s="1042"/>
      <c r="BE58" s="985"/>
      <c r="BF58" s="985"/>
      <c r="BG58" s="985"/>
      <c r="BH58" s="985"/>
      <c r="BI58" s="986"/>
      <c r="BJ58" s="214"/>
      <c r="BK58" s="214"/>
      <c r="BL58" s="214"/>
      <c r="BM58" s="214"/>
      <c r="BN58" s="214"/>
      <c r="BO58" s="223"/>
      <c r="BP58" s="223"/>
      <c r="BQ58" s="220">
        <v>52</v>
      </c>
      <c r="BR58" s="221"/>
      <c r="BS58" s="1008"/>
      <c r="BT58" s="1009"/>
      <c r="BU58" s="1009"/>
      <c r="BV58" s="1009"/>
      <c r="BW58" s="1009"/>
      <c r="BX58" s="1009"/>
      <c r="BY58" s="1009"/>
      <c r="BZ58" s="1009"/>
      <c r="CA58" s="1009"/>
      <c r="CB58" s="1009"/>
      <c r="CC58" s="1009"/>
      <c r="CD58" s="1009"/>
      <c r="CE58" s="1009"/>
      <c r="CF58" s="1009"/>
      <c r="CG58" s="1030"/>
      <c r="CH58" s="1005"/>
      <c r="CI58" s="1006"/>
      <c r="CJ58" s="1006"/>
      <c r="CK58" s="1006"/>
      <c r="CL58" s="1007"/>
      <c r="CM58" s="1005"/>
      <c r="CN58" s="1006"/>
      <c r="CO58" s="1006"/>
      <c r="CP58" s="1006"/>
      <c r="CQ58" s="1007"/>
      <c r="CR58" s="1005"/>
      <c r="CS58" s="1006"/>
      <c r="CT58" s="1006"/>
      <c r="CU58" s="1006"/>
      <c r="CV58" s="1007"/>
      <c r="CW58" s="1005"/>
      <c r="CX58" s="1006"/>
      <c r="CY58" s="1006"/>
      <c r="CZ58" s="1006"/>
      <c r="DA58" s="1007"/>
      <c r="DB58" s="1005"/>
      <c r="DC58" s="1006"/>
      <c r="DD58" s="1006"/>
      <c r="DE58" s="1006"/>
      <c r="DF58" s="1007"/>
      <c r="DG58" s="1005"/>
      <c r="DH58" s="1006"/>
      <c r="DI58" s="1006"/>
      <c r="DJ58" s="1006"/>
      <c r="DK58" s="1007"/>
      <c r="DL58" s="1005"/>
      <c r="DM58" s="1006"/>
      <c r="DN58" s="1006"/>
      <c r="DO58" s="1006"/>
      <c r="DP58" s="1007"/>
      <c r="DQ58" s="1005"/>
      <c r="DR58" s="1006"/>
      <c r="DS58" s="1006"/>
      <c r="DT58" s="1006"/>
      <c r="DU58" s="1007"/>
      <c r="DV58" s="1008"/>
      <c r="DW58" s="1009"/>
      <c r="DX58" s="1009"/>
      <c r="DY58" s="1009"/>
      <c r="DZ58" s="1010"/>
      <c r="EA58" s="212"/>
    </row>
    <row r="59" spans="1:131" ht="26.25" customHeight="1" x14ac:dyDescent="0.15">
      <c r="A59" s="220">
        <v>32</v>
      </c>
      <c r="B59" s="1046"/>
      <c r="C59" s="1047"/>
      <c r="D59" s="1047"/>
      <c r="E59" s="1047"/>
      <c r="F59" s="1047"/>
      <c r="G59" s="1047"/>
      <c r="H59" s="1047"/>
      <c r="I59" s="1047"/>
      <c r="J59" s="1047"/>
      <c r="K59" s="1047"/>
      <c r="L59" s="1047"/>
      <c r="M59" s="1047"/>
      <c r="N59" s="1047"/>
      <c r="O59" s="1047"/>
      <c r="P59" s="1048"/>
      <c r="Q59" s="1049"/>
      <c r="R59" s="1041"/>
      <c r="S59" s="1041"/>
      <c r="T59" s="1041"/>
      <c r="U59" s="1041"/>
      <c r="V59" s="1041"/>
      <c r="W59" s="1041"/>
      <c r="X59" s="1041"/>
      <c r="Y59" s="1041"/>
      <c r="Z59" s="1041"/>
      <c r="AA59" s="1041"/>
      <c r="AB59" s="1041"/>
      <c r="AC59" s="1041"/>
      <c r="AD59" s="1041"/>
      <c r="AE59" s="1050"/>
      <c r="AF59" s="1051"/>
      <c r="AG59" s="1052"/>
      <c r="AH59" s="1052"/>
      <c r="AI59" s="1052"/>
      <c r="AJ59" s="1053"/>
      <c r="AK59" s="1040"/>
      <c r="AL59" s="1041"/>
      <c r="AM59" s="1041"/>
      <c r="AN59" s="1041"/>
      <c r="AO59" s="1041"/>
      <c r="AP59" s="1041"/>
      <c r="AQ59" s="1041"/>
      <c r="AR59" s="1041"/>
      <c r="AS59" s="1041"/>
      <c r="AT59" s="1041"/>
      <c r="AU59" s="1041"/>
      <c r="AV59" s="1041"/>
      <c r="AW59" s="1041"/>
      <c r="AX59" s="1041"/>
      <c r="AY59" s="1041"/>
      <c r="AZ59" s="1042"/>
      <c r="BA59" s="1042"/>
      <c r="BB59" s="1042"/>
      <c r="BC59" s="1042"/>
      <c r="BD59" s="1042"/>
      <c r="BE59" s="985"/>
      <c r="BF59" s="985"/>
      <c r="BG59" s="985"/>
      <c r="BH59" s="985"/>
      <c r="BI59" s="986"/>
      <c r="BJ59" s="214"/>
      <c r="BK59" s="214"/>
      <c r="BL59" s="214"/>
      <c r="BM59" s="214"/>
      <c r="BN59" s="214"/>
      <c r="BO59" s="223"/>
      <c r="BP59" s="223"/>
      <c r="BQ59" s="220">
        <v>53</v>
      </c>
      <c r="BR59" s="221"/>
      <c r="BS59" s="1008"/>
      <c r="BT59" s="1009"/>
      <c r="BU59" s="1009"/>
      <c r="BV59" s="1009"/>
      <c r="BW59" s="1009"/>
      <c r="BX59" s="1009"/>
      <c r="BY59" s="1009"/>
      <c r="BZ59" s="1009"/>
      <c r="CA59" s="1009"/>
      <c r="CB59" s="1009"/>
      <c r="CC59" s="1009"/>
      <c r="CD59" s="1009"/>
      <c r="CE59" s="1009"/>
      <c r="CF59" s="1009"/>
      <c r="CG59" s="1030"/>
      <c r="CH59" s="1005"/>
      <c r="CI59" s="1006"/>
      <c r="CJ59" s="1006"/>
      <c r="CK59" s="1006"/>
      <c r="CL59" s="1007"/>
      <c r="CM59" s="1005"/>
      <c r="CN59" s="1006"/>
      <c r="CO59" s="1006"/>
      <c r="CP59" s="1006"/>
      <c r="CQ59" s="1007"/>
      <c r="CR59" s="1005"/>
      <c r="CS59" s="1006"/>
      <c r="CT59" s="1006"/>
      <c r="CU59" s="1006"/>
      <c r="CV59" s="1007"/>
      <c r="CW59" s="1005"/>
      <c r="CX59" s="1006"/>
      <c r="CY59" s="1006"/>
      <c r="CZ59" s="1006"/>
      <c r="DA59" s="1007"/>
      <c r="DB59" s="1005"/>
      <c r="DC59" s="1006"/>
      <c r="DD59" s="1006"/>
      <c r="DE59" s="1006"/>
      <c r="DF59" s="1007"/>
      <c r="DG59" s="1005"/>
      <c r="DH59" s="1006"/>
      <c r="DI59" s="1006"/>
      <c r="DJ59" s="1006"/>
      <c r="DK59" s="1007"/>
      <c r="DL59" s="1005"/>
      <c r="DM59" s="1006"/>
      <c r="DN59" s="1006"/>
      <c r="DO59" s="1006"/>
      <c r="DP59" s="1007"/>
      <c r="DQ59" s="1005"/>
      <c r="DR59" s="1006"/>
      <c r="DS59" s="1006"/>
      <c r="DT59" s="1006"/>
      <c r="DU59" s="1007"/>
      <c r="DV59" s="1008"/>
      <c r="DW59" s="1009"/>
      <c r="DX59" s="1009"/>
      <c r="DY59" s="1009"/>
      <c r="DZ59" s="1010"/>
      <c r="EA59" s="212"/>
    </row>
    <row r="60" spans="1:131" ht="26.25" customHeight="1" x14ac:dyDescent="0.15">
      <c r="A60" s="220">
        <v>33</v>
      </c>
      <c r="B60" s="1046"/>
      <c r="C60" s="1047"/>
      <c r="D60" s="1047"/>
      <c r="E60" s="1047"/>
      <c r="F60" s="1047"/>
      <c r="G60" s="1047"/>
      <c r="H60" s="1047"/>
      <c r="I60" s="1047"/>
      <c r="J60" s="1047"/>
      <c r="K60" s="1047"/>
      <c r="L60" s="1047"/>
      <c r="M60" s="1047"/>
      <c r="N60" s="1047"/>
      <c r="O60" s="1047"/>
      <c r="P60" s="1048"/>
      <c r="Q60" s="1049"/>
      <c r="R60" s="1041"/>
      <c r="S60" s="1041"/>
      <c r="T60" s="1041"/>
      <c r="U60" s="1041"/>
      <c r="V60" s="1041"/>
      <c r="W60" s="1041"/>
      <c r="X60" s="1041"/>
      <c r="Y60" s="1041"/>
      <c r="Z60" s="1041"/>
      <c r="AA60" s="1041"/>
      <c r="AB60" s="1041"/>
      <c r="AC60" s="1041"/>
      <c r="AD60" s="1041"/>
      <c r="AE60" s="1050"/>
      <c r="AF60" s="1051"/>
      <c r="AG60" s="1052"/>
      <c r="AH60" s="1052"/>
      <c r="AI60" s="1052"/>
      <c r="AJ60" s="1053"/>
      <c r="AK60" s="1040"/>
      <c r="AL60" s="1041"/>
      <c r="AM60" s="1041"/>
      <c r="AN60" s="1041"/>
      <c r="AO60" s="1041"/>
      <c r="AP60" s="1041"/>
      <c r="AQ60" s="1041"/>
      <c r="AR60" s="1041"/>
      <c r="AS60" s="1041"/>
      <c r="AT60" s="1041"/>
      <c r="AU60" s="1041"/>
      <c r="AV60" s="1041"/>
      <c r="AW60" s="1041"/>
      <c r="AX60" s="1041"/>
      <c r="AY60" s="1041"/>
      <c r="AZ60" s="1042"/>
      <c r="BA60" s="1042"/>
      <c r="BB60" s="1042"/>
      <c r="BC60" s="1042"/>
      <c r="BD60" s="1042"/>
      <c r="BE60" s="985"/>
      <c r="BF60" s="985"/>
      <c r="BG60" s="985"/>
      <c r="BH60" s="985"/>
      <c r="BI60" s="986"/>
      <c r="BJ60" s="214"/>
      <c r="BK60" s="214"/>
      <c r="BL60" s="214"/>
      <c r="BM60" s="214"/>
      <c r="BN60" s="214"/>
      <c r="BO60" s="223"/>
      <c r="BP60" s="223"/>
      <c r="BQ60" s="220">
        <v>54</v>
      </c>
      <c r="BR60" s="221"/>
      <c r="BS60" s="1008"/>
      <c r="BT60" s="1009"/>
      <c r="BU60" s="1009"/>
      <c r="BV60" s="1009"/>
      <c r="BW60" s="1009"/>
      <c r="BX60" s="1009"/>
      <c r="BY60" s="1009"/>
      <c r="BZ60" s="1009"/>
      <c r="CA60" s="1009"/>
      <c r="CB60" s="1009"/>
      <c r="CC60" s="1009"/>
      <c r="CD60" s="1009"/>
      <c r="CE60" s="1009"/>
      <c r="CF60" s="1009"/>
      <c r="CG60" s="1030"/>
      <c r="CH60" s="1005"/>
      <c r="CI60" s="1006"/>
      <c r="CJ60" s="1006"/>
      <c r="CK60" s="1006"/>
      <c r="CL60" s="1007"/>
      <c r="CM60" s="1005"/>
      <c r="CN60" s="1006"/>
      <c r="CO60" s="1006"/>
      <c r="CP60" s="1006"/>
      <c r="CQ60" s="1007"/>
      <c r="CR60" s="1005"/>
      <c r="CS60" s="1006"/>
      <c r="CT60" s="1006"/>
      <c r="CU60" s="1006"/>
      <c r="CV60" s="1007"/>
      <c r="CW60" s="1005"/>
      <c r="CX60" s="1006"/>
      <c r="CY60" s="1006"/>
      <c r="CZ60" s="1006"/>
      <c r="DA60" s="1007"/>
      <c r="DB60" s="1005"/>
      <c r="DC60" s="1006"/>
      <c r="DD60" s="1006"/>
      <c r="DE60" s="1006"/>
      <c r="DF60" s="1007"/>
      <c r="DG60" s="1005"/>
      <c r="DH60" s="1006"/>
      <c r="DI60" s="1006"/>
      <c r="DJ60" s="1006"/>
      <c r="DK60" s="1007"/>
      <c r="DL60" s="1005"/>
      <c r="DM60" s="1006"/>
      <c r="DN60" s="1006"/>
      <c r="DO60" s="1006"/>
      <c r="DP60" s="1007"/>
      <c r="DQ60" s="1005"/>
      <c r="DR60" s="1006"/>
      <c r="DS60" s="1006"/>
      <c r="DT60" s="1006"/>
      <c r="DU60" s="1007"/>
      <c r="DV60" s="1008"/>
      <c r="DW60" s="1009"/>
      <c r="DX60" s="1009"/>
      <c r="DY60" s="1009"/>
      <c r="DZ60" s="1010"/>
      <c r="EA60" s="212"/>
    </row>
    <row r="61" spans="1:131" ht="26.25" customHeight="1" thickBot="1" x14ac:dyDescent="0.2">
      <c r="A61" s="220">
        <v>34</v>
      </c>
      <c r="B61" s="1046"/>
      <c r="C61" s="1047"/>
      <c r="D61" s="1047"/>
      <c r="E61" s="1047"/>
      <c r="F61" s="1047"/>
      <c r="G61" s="1047"/>
      <c r="H61" s="1047"/>
      <c r="I61" s="1047"/>
      <c r="J61" s="1047"/>
      <c r="K61" s="1047"/>
      <c r="L61" s="1047"/>
      <c r="M61" s="1047"/>
      <c r="N61" s="1047"/>
      <c r="O61" s="1047"/>
      <c r="P61" s="1048"/>
      <c r="Q61" s="1049"/>
      <c r="R61" s="1041"/>
      <c r="S61" s="1041"/>
      <c r="T61" s="1041"/>
      <c r="U61" s="1041"/>
      <c r="V61" s="1041"/>
      <c r="W61" s="1041"/>
      <c r="X61" s="1041"/>
      <c r="Y61" s="1041"/>
      <c r="Z61" s="1041"/>
      <c r="AA61" s="1041"/>
      <c r="AB61" s="1041"/>
      <c r="AC61" s="1041"/>
      <c r="AD61" s="1041"/>
      <c r="AE61" s="1050"/>
      <c r="AF61" s="1051"/>
      <c r="AG61" s="1052"/>
      <c r="AH61" s="1052"/>
      <c r="AI61" s="1052"/>
      <c r="AJ61" s="1053"/>
      <c r="AK61" s="1040"/>
      <c r="AL61" s="1041"/>
      <c r="AM61" s="1041"/>
      <c r="AN61" s="1041"/>
      <c r="AO61" s="1041"/>
      <c r="AP61" s="1041"/>
      <c r="AQ61" s="1041"/>
      <c r="AR61" s="1041"/>
      <c r="AS61" s="1041"/>
      <c r="AT61" s="1041"/>
      <c r="AU61" s="1041"/>
      <c r="AV61" s="1041"/>
      <c r="AW61" s="1041"/>
      <c r="AX61" s="1041"/>
      <c r="AY61" s="1041"/>
      <c r="AZ61" s="1042"/>
      <c r="BA61" s="1042"/>
      <c r="BB61" s="1042"/>
      <c r="BC61" s="1042"/>
      <c r="BD61" s="1042"/>
      <c r="BE61" s="985"/>
      <c r="BF61" s="985"/>
      <c r="BG61" s="985"/>
      <c r="BH61" s="985"/>
      <c r="BI61" s="986"/>
      <c r="BJ61" s="214"/>
      <c r="BK61" s="214"/>
      <c r="BL61" s="214"/>
      <c r="BM61" s="214"/>
      <c r="BN61" s="214"/>
      <c r="BO61" s="223"/>
      <c r="BP61" s="223"/>
      <c r="BQ61" s="220">
        <v>55</v>
      </c>
      <c r="BR61" s="221"/>
      <c r="BS61" s="1008"/>
      <c r="BT61" s="1009"/>
      <c r="BU61" s="1009"/>
      <c r="BV61" s="1009"/>
      <c r="BW61" s="1009"/>
      <c r="BX61" s="1009"/>
      <c r="BY61" s="1009"/>
      <c r="BZ61" s="1009"/>
      <c r="CA61" s="1009"/>
      <c r="CB61" s="1009"/>
      <c r="CC61" s="1009"/>
      <c r="CD61" s="1009"/>
      <c r="CE61" s="1009"/>
      <c r="CF61" s="1009"/>
      <c r="CG61" s="1030"/>
      <c r="CH61" s="1005"/>
      <c r="CI61" s="1006"/>
      <c r="CJ61" s="1006"/>
      <c r="CK61" s="1006"/>
      <c r="CL61" s="1007"/>
      <c r="CM61" s="1005"/>
      <c r="CN61" s="1006"/>
      <c r="CO61" s="1006"/>
      <c r="CP61" s="1006"/>
      <c r="CQ61" s="1007"/>
      <c r="CR61" s="1005"/>
      <c r="CS61" s="1006"/>
      <c r="CT61" s="1006"/>
      <c r="CU61" s="1006"/>
      <c r="CV61" s="1007"/>
      <c r="CW61" s="1005"/>
      <c r="CX61" s="1006"/>
      <c r="CY61" s="1006"/>
      <c r="CZ61" s="1006"/>
      <c r="DA61" s="1007"/>
      <c r="DB61" s="1005"/>
      <c r="DC61" s="1006"/>
      <c r="DD61" s="1006"/>
      <c r="DE61" s="1006"/>
      <c r="DF61" s="1007"/>
      <c r="DG61" s="1005"/>
      <c r="DH61" s="1006"/>
      <c r="DI61" s="1006"/>
      <c r="DJ61" s="1006"/>
      <c r="DK61" s="1007"/>
      <c r="DL61" s="1005"/>
      <c r="DM61" s="1006"/>
      <c r="DN61" s="1006"/>
      <c r="DO61" s="1006"/>
      <c r="DP61" s="1007"/>
      <c r="DQ61" s="1005"/>
      <c r="DR61" s="1006"/>
      <c r="DS61" s="1006"/>
      <c r="DT61" s="1006"/>
      <c r="DU61" s="1007"/>
      <c r="DV61" s="1008"/>
      <c r="DW61" s="1009"/>
      <c r="DX61" s="1009"/>
      <c r="DY61" s="1009"/>
      <c r="DZ61" s="1010"/>
      <c r="EA61" s="212"/>
    </row>
    <row r="62" spans="1:131" ht="26.25" customHeight="1" x14ac:dyDescent="0.15">
      <c r="A62" s="220">
        <v>35</v>
      </c>
      <c r="B62" s="1046"/>
      <c r="C62" s="1047"/>
      <c r="D62" s="1047"/>
      <c r="E62" s="1047"/>
      <c r="F62" s="1047"/>
      <c r="G62" s="1047"/>
      <c r="H62" s="1047"/>
      <c r="I62" s="1047"/>
      <c r="J62" s="1047"/>
      <c r="K62" s="1047"/>
      <c r="L62" s="1047"/>
      <c r="M62" s="1047"/>
      <c r="N62" s="1047"/>
      <c r="O62" s="1047"/>
      <c r="P62" s="1048"/>
      <c r="Q62" s="1049"/>
      <c r="R62" s="1041"/>
      <c r="S62" s="1041"/>
      <c r="T62" s="1041"/>
      <c r="U62" s="1041"/>
      <c r="V62" s="1041"/>
      <c r="W62" s="1041"/>
      <c r="X62" s="1041"/>
      <c r="Y62" s="1041"/>
      <c r="Z62" s="1041"/>
      <c r="AA62" s="1041"/>
      <c r="AB62" s="1041"/>
      <c r="AC62" s="1041"/>
      <c r="AD62" s="1041"/>
      <c r="AE62" s="1050"/>
      <c r="AF62" s="1051"/>
      <c r="AG62" s="1052"/>
      <c r="AH62" s="1052"/>
      <c r="AI62" s="1052"/>
      <c r="AJ62" s="1053"/>
      <c r="AK62" s="1040"/>
      <c r="AL62" s="1041"/>
      <c r="AM62" s="1041"/>
      <c r="AN62" s="1041"/>
      <c r="AO62" s="1041"/>
      <c r="AP62" s="1041"/>
      <c r="AQ62" s="1041"/>
      <c r="AR62" s="1041"/>
      <c r="AS62" s="1041"/>
      <c r="AT62" s="1041"/>
      <c r="AU62" s="1041"/>
      <c r="AV62" s="1041"/>
      <c r="AW62" s="1041"/>
      <c r="AX62" s="1041"/>
      <c r="AY62" s="1041"/>
      <c r="AZ62" s="1042"/>
      <c r="BA62" s="1042"/>
      <c r="BB62" s="1042"/>
      <c r="BC62" s="1042"/>
      <c r="BD62" s="1042"/>
      <c r="BE62" s="985"/>
      <c r="BF62" s="985"/>
      <c r="BG62" s="985"/>
      <c r="BH62" s="985"/>
      <c r="BI62" s="986"/>
      <c r="BJ62" s="1043" t="s">
        <v>396</v>
      </c>
      <c r="BK62" s="1044"/>
      <c r="BL62" s="1044"/>
      <c r="BM62" s="1044"/>
      <c r="BN62" s="1045"/>
      <c r="BO62" s="223"/>
      <c r="BP62" s="223"/>
      <c r="BQ62" s="220">
        <v>56</v>
      </c>
      <c r="BR62" s="221"/>
      <c r="BS62" s="1008"/>
      <c r="BT62" s="1009"/>
      <c r="BU62" s="1009"/>
      <c r="BV62" s="1009"/>
      <c r="BW62" s="1009"/>
      <c r="BX62" s="1009"/>
      <c r="BY62" s="1009"/>
      <c r="BZ62" s="1009"/>
      <c r="CA62" s="1009"/>
      <c r="CB62" s="1009"/>
      <c r="CC62" s="1009"/>
      <c r="CD62" s="1009"/>
      <c r="CE62" s="1009"/>
      <c r="CF62" s="1009"/>
      <c r="CG62" s="1030"/>
      <c r="CH62" s="1005"/>
      <c r="CI62" s="1006"/>
      <c r="CJ62" s="1006"/>
      <c r="CK62" s="1006"/>
      <c r="CL62" s="1007"/>
      <c r="CM62" s="1005"/>
      <c r="CN62" s="1006"/>
      <c r="CO62" s="1006"/>
      <c r="CP62" s="1006"/>
      <c r="CQ62" s="1007"/>
      <c r="CR62" s="1005"/>
      <c r="CS62" s="1006"/>
      <c r="CT62" s="1006"/>
      <c r="CU62" s="1006"/>
      <c r="CV62" s="1007"/>
      <c r="CW62" s="1005"/>
      <c r="CX62" s="1006"/>
      <c r="CY62" s="1006"/>
      <c r="CZ62" s="1006"/>
      <c r="DA62" s="1007"/>
      <c r="DB62" s="1005"/>
      <c r="DC62" s="1006"/>
      <c r="DD62" s="1006"/>
      <c r="DE62" s="1006"/>
      <c r="DF62" s="1007"/>
      <c r="DG62" s="1005"/>
      <c r="DH62" s="1006"/>
      <c r="DI62" s="1006"/>
      <c r="DJ62" s="1006"/>
      <c r="DK62" s="1007"/>
      <c r="DL62" s="1005"/>
      <c r="DM62" s="1006"/>
      <c r="DN62" s="1006"/>
      <c r="DO62" s="1006"/>
      <c r="DP62" s="1007"/>
      <c r="DQ62" s="1005"/>
      <c r="DR62" s="1006"/>
      <c r="DS62" s="1006"/>
      <c r="DT62" s="1006"/>
      <c r="DU62" s="1007"/>
      <c r="DV62" s="1008"/>
      <c r="DW62" s="1009"/>
      <c r="DX62" s="1009"/>
      <c r="DY62" s="1009"/>
      <c r="DZ62" s="1010"/>
      <c r="EA62" s="212"/>
    </row>
    <row r="63" spans="1:131" ht="26.25" customHeight="1" thickBot="1" x14ac:dyDescent="0.2">
      <c r="A63" s="222" t="s">
        <v>377</v>
      </c>
      <c r="B63" s="950" t="s">
        <v>397</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6"/>
      <c r="AF63" s="1037">
        <v>2475</v>
      </c>
      <c r="AG63" s="972"/>
      <c r="AH63" s="972"/>
      <c r="AI63" s="972"/>
      <c r="AJ63" s="1038"/>
      <c r="AK63" s="1039"/>
      <c r="AL63" s="976"/>
      <c r="AM63" s="976"/>
      <c r="AN63" s="976"/>
      <c r="AO63" s="976"/>
      <c r="AP63" s="972">
        <v>12148</v>
      </c>
      <c r="AQ63" s="972"/>
      <c r="AR63" s="972"/>
      <c r="AS63" s="972"/>
      <c r="AT63" s="972"/>
      <c r="AU63" s="972">
        <v>10934</v>
      </c>
      <c r="AV63" s="972"/>
      <c r="AW63" s="972"/>
      <c r="AX63" s="972"/>
      <c r="AY63" s="972"/>
      <c r="AZ63" s="1033"/>
      <c r="BA63" s="1033"/>
      <c r="BB63" s="1033"/>
      <c r="BC63" s="1033"/>
      <c r="BD63" s="1033"/>
      <c r="BE63" s="973"/>
      <c r="BF63" s="973"/>
      <c r="BG63" s="973"/>
      <c r="BH63" s="973"/>
      <c r="BI63" s="974"/>
      <c r="BJ63" s="1034" t="s">
        <v>122</v>
      </c>
      <c r="BK63" s="966"/>
      <c r="BL63" s="966"/>
      <c r="BM63" s="966"/>
      <c r="BN63" s="1035"/>
      <c r="BO63" s="223"/>
      <c r="BP63" s="223"/>
      <c r="BQ63" s="220">
        <v>57</v>
      </c>
      <c r="BR63" s="221"/>
      <c r="BS63" s="1008"/>
      <c r="BT63" s="1009"/>
      <c r="BU63" s="1009"/>
      <c r="BV63" s="1009"/>
      <c r="BW63" s="1009"/>
      <c r="BX63" s="1009"/>
      <c r="BY63" s="1009"/>
      <c r="BZ63" s="1009"/>
      <c r="CA63" s="1009"/>
      <c r="CB63" s="1009"/>
      <c r="CC63" s="1009"/>
      <c r="CD63" s="1009"/>
      <c r="CE63" s="1009"/>
      <c r="CF63" s="1009"/>
      <c r="CG63" s="1030"/>
      <c r="CH63" s="1005"/>
      <c r="CI63" s="1006"/>
      <c r="CJ63" s="1006"/>
      <c r="CK63" s="1006"/>
      <c r="CL63" s="1007"/>
      <c r="CM63" s="1005"/>
      <c r="CN63" s="1006"/>
      <c r="CO63" s="1006"/>
      <c r="CP63" s="1006"/>
      <c r="CQ63" s="1007"/>
      <c r="CR63" s="1005"/>
      <c r="CS63" s="1006"/>
      <c r="CT63" s="1006"/>
      <c r="CU63" s="1006"/>
      <c r="CV63" s="1007"/>
      <c r="CW63" s="1005"/>
      <c r="CX63" s="1006"/>
      <c r="CY63" s="1006"/>
      <c r="CZ63" s="1006"/>
      <c r="DA63" s="1007"/>
      <c r="DB63" s="1005"/>
      <c r="DC63" s="1006"/>
      <c r="DD63" s="1006"/>
      <c r="DE63" s="1006"/>
      <c r="DF63" s="1007"/>
      <c r="DG63" s="1005"/>
      <c r="DH63" s="1006"/>
      <c r="DI63" s="1006"/>
      <c r="DJ63" s="1006"/>
      <c r="DK63" s="1007"/>
      <c r="DL63" s="1005"/>
      <c r="DM63" s="1006"/>
      <c r="DN63" s="1006"/>
      <c r="DO63" s="1006"/>
      <c r="DP63" s="1007"/>
      <c r="DQ63" s="1005"/>
      <c r="DR63" s="1006"/>
      <c r="DS63" s="1006"/>
      <c r="DT63" s="1006"/>
      <c r="DU63" s="1007"/>
      <c r="DV63" s="1008"/>
      <c r="DW63" s="1009"/>
      <c r="DX63" s="1009"/>
      <c r="DY63" s="1009"/>
      <c r="DZ63" s="1010"/>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8"/>
      <c r="BT64" s="1009"/>
      <c r="BU64" s="1009"/>
      <c r="BV64" s="1009"/>
      <c r="BW64" s="1009"/>
      <c r="BX64" s="1009"/>
      <c r="BY64" s="1009"/>
      <c r="BZ64" s="1009"/>
      <c r="CA64" s="1009"/>
      <c r="CB64" s="1009"/>
      <c r="CC64" s="1009"/>
      <c r="CD64" s="1009"/>
      <c r="CE64" s="1009"/>
      <c r="CF64" s="1009"/>
      <c r="CG64" s="1030"/>
      <c r="CH64" s="1005"/>
      <c r="CI64" s="1006"/>
      <c r="CJ64" s="1006"/>
      <c r="CK64" s="1006"/>
      <c r="CL64" s="1007"/>
      <c r="CM64" s="1005"/>
      <c r="CN64" s="1006"/>
      <c r="CO64" s="1006"/>
      <c r="CP64" s="1006"/>
      <c r="CQ64" s="1007"/>
      <c r="CR64" s="1005"/>
      <c r="CS64" s="1006"/>
      <c r="CT64" s="1006"/>
      <c r="CU64" s="1006"/>
      <c r="CV64" s="1007"/>
      <c r="CW64" s="1005"/>
      <c r="CX64" s="1006"/>
      <c r="CY64" s="1006"/>
      <c r="CZ64" s="1006"/>
      <c r="DA64" s="1007"/>
      <c r="DB64" s="1005"/>
      <c r="DC64" s="1006"/>
      <c r="DD64" s="1006"/>
      <c r="DE64" s="1006"/>
      <c r="DF64" s="1007"/>
      <c r="DG64" s="1005"/>
      <c r="DH64" s="1006"/>
      <c r="DI64" s="1006"/>
      <c r="DJ64" s="1006"/>
      <c r="DK64" s="1007"/>
      <c r="DL64" s="1005"/>
      <c r="DM64" s="1006"/>
      <c r="DN64" s="1006"/>
      <c r="DO64" s="1006"/>
      <c r="DP64" s="1007"/>
      <c r="DQ64" s="1005"/>
      <c r="DR64" s="1006"/>
      <c r="DS64" s="1006"/>
      <c r="DT64" s="1006"/>
      <c r="DU64" s="1007"/>
      <c r="DV64" s="1008"/>
      <c r="DW64" s="1009"/>
      <c r="DX64" s="1009"/>
      <c r="DY64" s="1009"/>
      <c r="DZ64" s="1010"/>
      <c r="EA64" s="212"/>
    </row>
    <row r="65" spans="1:131" ht="26.25" customHeight="1" thickBot="1" x14ac:dyDescent="0.2">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8"/>
      <c r="BT65" s="1009"/>
      <c r="BU65" s="1009"/>
      <c r="BV65" s="1009"/>
      <c r="BW65" s="1009"/>
      <c r="BX65" s="1009"/>
      <c r="BY65" s="1009"/>
      <c r="BZ65" s="1009"/>
      <c r="CA65" s="1009"/>
      <c r="CB65" s="1009"/>
      <c r="CC65" s="1009"/>
      <c r="CD65" s="1009"/>
      <c r="CE65" s="1009"/>
      <c r="CF65" s="1009"/>
      <c r="CG65" s="1030"/>
      <c r="CH65" s="1005"/>
      <c r="CI65" s="1006"/>
      <c r="CJ65" s="1006"/>
      <c r="CK65" s="1006"/>
      <c r="CL65" s="1007"/>
      <c r="CM65" s="1005"/>
      <c r="CN65" s="1006"/>
      <c r="CO65" s="1006"/>
      <c r="CP65" s="1006"/>
      <c r="CQ65" s="1007"/>
      <c r="CR65" s="1005"/>
      <c r="CS65" s="1006"/>
      <c r="CT65" s="1006"/>
      <c r="CU65" s="1006"/>
      <c r="CV65" s="1007"/>
      <c r="CW65" s="1005"/>
      <c r="CX65" s="1006"/>
      <c r="CY65" s="1006"/>
      <c r="CZ65" s="1006"/>
      <c r="DA65" s="1007"/>
      <c r="DB65" s="1005"/>
      <c r="DC65" s="1006"/>
      <c r="DD65" s="1006"/>
      <c r="DE65" s="1006"/>
      <c r="DF65" s="1007"/>
      <c r="DG65" s="1005"/>
      <c r="DH65" s="1006"/>
      <c r="DI65" s="1006"/>
      <c r="DJ65" s="1006"/>
      <c r="DK65" s="1007"/>
      <c r="DL65" s="1005"/>
      <c r="DM65" s="1006"/>
      <c r="DN65" s="1006"/>
      <c r="DO65" s="1006"/>
      <c r="DP65" s="1007"/>
      <c r="DQ65" s="1005"/>
      <c r="DR65" s="1006"/>
      <c r="DS65" s="1006"/>
      <c r="DT65" s="1006"/>
      <c r="DU65" s="1007"/>
      <c r="DV65" s="1008"/>
      <c r="DW65" s="1009"/>
      <c r="DX65" s="1009"/>
      <c r="DY65" s="1009"/>
      <c r="DZ65" s="1010"/>
      <c r="EA65" s="212"/>
    </row>
    <row r="66" spans="1:131" ht="26.25" customHeight="1" x14ac:dyDescent="0.15">
      <c r="A66" s="1011" t="s">
        <v>399</v>
      </c>
      <c r="B66" s="1012"/>
      <c r="C66" s="1012"/>
      <c r="D66" s="1012"/>
      <c r="E66" s="1012"/>
      <c r="F66" s="1012"/>
      <c r="G66" s="1012"/>
      <c r="H66" s="1012"/>
      <c r="I66" s="1012"/>
      <c r="J66" s="1012"/>
      <c r="K66" s="1012"/>
      <c r="L66" s="1012"/>
      <c r="M66" s="1012"/>
      <c r="N66" s="1012"/>
      <c r="O66" s="1012"/>
      <c r="P66" s="1013"/>
      <c r="Q66" s="1017" t="s">
        <v>381</v>
      </c>
      <c r="R66" s="1018"/>
      <c r="S66" s="1018"/>
      <c r="T66" s="1018"/>
      <c r="U66" s="1019"/>
      <c r="V66" s="1017" t="s">
        <v>382</v>
      </c>
      <c r="W66" s="1018"/>
      <c r="X66" s="1018"/>
      <c r="Y66" s="1018"/>
      <c r="Z66" s="1019"/>
      <c r="AA66" s="1017" t="s">
        <v>383</v>
      </c>
      <c r="AB66" s="1018"/>
      <c r="AC66" s="1018"/>
      <c r="AD66" s="1018"/>
      <c r="AE66" s="1019"/>
      <c r="AF66" s="1023" t="s">
        <v>384</v>
      </c>
      <c r="AG66" s="1024"/>
      <c r="AH66" s="1024"/>
      <c r="AI66" s="1024"/>
      <c r="AJ66" s="1025"/>
      <c r="AK66" s="1017" t="s">
        <v>385</v>
      </c>
      <c r="AL66" s="1012"/>
      <c r="AM66" s="1012"/>
      <c r="AN66" s="1012"/>
      <c r="AO66" s="1013"/>
      <c r="AP66" s="1017" t="s">
        <v>386</v>
      </c>
      <c r="AQ66" s="1018"/>
      <c r="AR66" s="1018"/>
      <c r="AS66" s="1018"/>
      <c r="AT66" s="1019"/>
      <c r="AU66" s="1017" t="s">
        <v>400</v>
      </c>
      <c r="AV66" s="1018"/>
      <c r="AW66" s="1018"/>
      <c r="AX66" s="1018"/>
      <c r="AY66" s="1019"/>
      <c r="AZ66" s="1017" t="s">
        <v>364</v>
      </c>
      <c r="BA66" s="1018"/>
      <c r="BB66" s="1018"/>
      <c r="BC66" s="1018"/>
      <c r="BD66" s="1031"/>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
      <c r="A67" s="1014"/>
      <c r="B67" s="1015"/>
      <c r="C67" s="1015"/>
      <c r="D67" s="1015"/>
      <c r="E67" s="1015"/>
      <c r="F67" s="1015"/>
      <c r="G67" s="1015"/>
      <c r="H67" s="1015"/>
      <c r="I67" s="1015"/>
      <c r="J67" s="1015"/>
      <c r="K67" s="1015"/>
      <c r="L67" s="1015"/>
      <c r="M67" s="1015"/>
      <c r="N67" s="1015"/>
      <c r="O67" s="1015"/>
      <c r="P67" s="1016"/>
      <c r="Q67" s="1020"/>
      <c r="R67" s="1021"/>
      <c r="S67" s="1021"/>
      <c r="T67" s="1021"/>
      <c r="U67" s="1022"/>
      <c r="V67" s="1020"/>
      <c r="W67" s="1021"/>
      <c r="X67" s="1021"/>
      <c r="Y67" s="1021"/>
      <c r="Z67" s="1022"/>
      <c r="AA67" s="1020"/>
      <c r="AB67" s="1021"/>
      <c r="AC67" s="1021"/>
      <c r="AD67" s="1021"/>
      <c r="AE67" s="1022"/>
      <c r="AF67" s="1026"/>
      <c r="AG67" s="1027"/>
      <c r="AH67" s="1027"/>
      <c r="AI67" s="1027"/>
      <c r="AJ67" s="1028"/>
      <c r="AK67" s="1029"/>
      <c r="AL67" s="1015"/>
      <c r="AM67" s="1015"/>
      <c r="AN67" s="1015"/>
      <c r="AO67" s="1016"/>
      <c r="AP67" s="1020"/>
      <c r="AQ67" s="1021"/>
      <c r="AR67" s="1021"/>
      <c r="AS67" s="1021"/>
      <c r="AT67" s="1022"/>
      <c r="AU67" s="1020"/>
      <c r="AV67" s="1021"/>
      <c r="AW67" s="1021"/>
      <c r="AX67" s="1021"/>
      <c r="AY67" s="1022"/>
      <c r="AZ67" s="1020"/>
      <c r="BA67" s="1021"/>
      <c r="BB67" s="1021"/>
      <c r="BC67" s="1021"/>
      <c r="BD67" s="1032"/>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15">
      <c r="A68" s="218">
        <v>1</v>
      </c>
      <c r="B68" s="1001" t="s">
        <v>565</v>
      </c>
      <c r="C68" s="1002"/>
      <c r="D68" s="1002"/>
      <c r="E68" s="1002"/>
      <c r="F68" s="1002"/>
      <c r="G68" s="1002"/>
      <c r="H68" s="1002"/>
      <c r="I68" s="1002"/>
      <c r="J68" s="1002"/>
      <c r="K68" s="1002"/>
      <c r="L68" s="1002"/>
      <c r="M68" s="1002"/>
      <c r="N68" s="1002"/>
      <c r="O68" s="1002"/>
      <c r="P68" s="1003"/>
      <c r="Q68" s="1004">
        <v>2874</v>
      </c>
      <c r="R68" s="998"/>
      <c r="S68" s="998"/>
      <c r="T68" s="998"/>
      <c r="U68" s="998"/>
      <c r="V68" s="998">
        <v>2845</v>
      </c>
      <c r="W68" s="998"/>
      <c r="X68" s="998"/>
      <c r="Y68" s="998"/>
      <c r="Z68" s="998"/>
      <c r="AA68" s="998">
        <v>29</v>
      </c>
      <c r="AB68" s="998"/>
      <c r="AC68" s="998"/>
      <c r="AD68" s="998"/>
      <c r="AE68" s="998"/>
      <c r="AF68" s="998">
        <v>29</v>
      </c>
      <c r="AG68" s="998"/>
      <c r="AH68" s="998"/>
      <c r="AI68" s="998"/>
      <c r="AJ68" s="998"/>
      <c r="AK68" s="998" t="s">
        <v>488</v>
      </c>
      <c r="AL68" s="998"/>
      <c r="AM68" s="998"/>
      <c r="AN68" s="998"/>
      <c r="AO68" s="998"/>
      <c r="AP68" s="998">
        <v>335</v>
      </c>
      <c r="AQ68" s="998"/>
      <c r="AR68" s="998"/>
      <c r="AS68" s="998"/>
      <c r="AT68" s="998"/>
      <c r="AU68" s="998">
        <v>295</v>
      </c>
      <c r="AV68" s="998"/>
      <c r="AW68" s="998"/>
      <c r="AX68" s="998"/>
      <c r="AY68" s="998"/>
      <c r="AZ68" s="999"/>
      <c r="BA68" s="999"/>
      <c r="BB68" s="999"/>
      <c r="BC68" s="999"/>
      <c r="BD68" s="1000"/>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15">
      <c r="A69" s="220">
        <v>2</v>
      </c>
      <c r="B69" s="987" t="s">
        <v>566</v>
      </c>
      <c r="C69" s="988"/>
      <c r="D69" s="988"/>
      <c r="E69" s="988"/>
      <c r="F69" s="988"/>
      <c r="G69" s="988"/>
      <c r="H69" s="988"/>
      <c r="I69" s="988"/>
      <c r="J69" s="988"/>
      <c r="K69" s="988"/>
      <c r="L69" s="988"/>
      <c r="M69" s="988"/>
      <c r="N69" s="988"/>
      <c r="O69" s="988"/>
      <c r="P69" s="989"/>
      <c r="Q69" s="990">
        <v>1693</v>
      </c>
      <c r="R69" s="984"/>
      <c r="S69" s="984"/>
      <c r="T69" s="984"/>
      <c r="U69" s="984"/>
      <c r="V69" s="984">
        <v>1693</v>
      </c>
      <c r="W69" s="984"/>
      <c r="X69" s="984"/>
      <c r="Y69" s="984"/>
      <c r="Z69" s="984"/>
      <c r="AA69" s="984">
        <v>0</v>
      </c>
      <c r="AB69" s="984"/>
      <c r="AC69" s="984"/>
      <c r="AD69" s="984"/>
      <c r="AE69" s="984"/>
      <c r="AF69" s="984">
        <v>0</v>
      </c>
      <c r="AG69" s="984"/>
      <c r="AH69" s="984"/>
      <c r="AI69" s="984"/>
      <c r="AJ69" s="984"/>
      <c r="AK69" s="984">
        <v>130</v>
      </c>
      <c r="AL69" s="984"/>
      <c r="AM69" s="984"/>
      <c r="AN69" s="984"/>
      <c r="AO69" s="984"/>
      <c r="AP69" s="984" t="s">
        <v>488</v>
      </c>
      <c r="AQ69" s="984"/>
      <c r="AR69" s="984"/>
      <c r="AS69" s="984"/>
      <c r="AT69" s="984"/>
      <c r="AU69" s="984" t="s">
        <v>488</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15">
      <c r="A70" s="220">
        <v>3</v>
      </c>
      <c r="B70" s="987" t="s">
        <v>567</v>
      </c>
      <c r="C70" s="988"/>
      <c r="D70" s="988"/>
      <c r="E70" s="988"/>
      <c r="F70" s="988"/>
      <c r="G70" s="988"/>
      <c r="H70" s="988"/>
      <c r="I70" s="988"/>
      <c r="J70" s="988"/>
      <c r="K70" s="988"/>
      <c r="L70" s="988"/>
      <c r="M70" s="988"/>
      <c r="N70" s="988"/>
      <c r="O70" s="988"/>
      <c r="P70" s="989"/>
      <c r="Q70" s="990">
        <v>475317</v>
      </c>
      <c r="R70" s="984"/>
      <c r="S70" s="984"/>
      <c r="T70" s="984"/>
      <c r="U70" s="984"/>
      <c r="V70" s="984">
        <v>471522</v>
      </c>
      <c r="W70" s="984"/>
      <c r="X70" s="984"/>
      <c r="Y70" s="984"/>
      <c r="Z70" s="984"/>
      <c r="AA70" s="984">
        <v>3795</v>
      </c>
      <c r="AB70" s="984"/>
      <c r="AC70" s="984"/>
      <c r="AD70" s="984"/>
      <c r="AE70" s="984"/>
      <c r="AF70" s="984">
        <v>3795</v>
      </c>
      <c r="AG70" s="984"/>
      <c r="AH70" s="984"/>
      <c r="AI70" s="984"/>
      <c r="AJ70" s="984"/>
      <c r="AK70" s="984">
        <v>1144</v>
      </c>
      <c r="AL70" s="984"/>
      <c r="AM70" s="984"/>
      <c r="AN70" s="984"/>
      <c r="AO70" s="984"/>
      <c r="AP70" s="984" t="s">
        <v>488</v>
      </c>
      <c r="AQ70" s="984"/>
      <c r="AR70" s="984"/>
      <c r="AS70" s="984"/>
      <c r="AT70" s="984"/>
      <c r="AU70" s="984" t="s">
        <v>488</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15">
      <c r="A71" s="220">
        <v>4</v>
      </c>
      <c r="B71" s="987" t="s">
        <v>580</v>
      </c>
      <c r="C71" s="988"/>
      <c r="D71" s="988"/>
      <c r="E71" s="988"/>
      <c r="F71" s="988"/>
      <c r="G71" s="988"/>
      <c r="H71" s="988"/>
      <c r="I71" s="988"/>
      <c r="J71" s="988"/>
      <c r="K71" s="988"/>
      <c r="L71" s="988"/>
      <c r="M71" s="988"/>
      <c r="N71" s="988"/>
      <c r="O71" s="988"/>
      <c r="P71" s="989"/>
      <c r="Q71" s="990">
        <v>28484</v>
      </c>
      <c r="R71" s="984"/>
      <c r="S71" s="984"/>
      <c r="T71" s="984"/>
      <c r="U71" s="984"/>
      <c r="V71" s="984">
        <v>26108</v>
      </c>
      <c r="W71" s="984"/>
      <c r="X71" s="984"/>
      <c r="Y71" s="984"/>
      <c r="Z71" s="984"/>
      <c r="AA71" s="984">
        <v>2376</v>
      </c>
      <c r="AB71" s="984"/>
      <c r="AC71" s="984"/>
      <c r="AD71" s="984"/>
      <c r="AE71" s="984"/>
      <c r="AF71" s="984">
        <v>33444</v>
      </c>
      <c r="AG71" s="984"/>
      <c r="AH71" s="984"/>
      <c r="AI71" s="984"/>
      <c r="AJ71" s="984"/>
      <c r="AK71" s="984" t="s">
        <v>488</v>
      </c>
      <c r="AL71" s="984"/>
      <c r="AM71" s="984"/>
      <c r="AN71" s="984"/>
      <c r="AO71" s="984"/>
      <c r="AP71" s="984">
        <v>52772</v>
      </c>
      <c r="AQ71" s="984"/>
      <c r="AR71" s="984"/>
      <c r="AS71" s="984"/>
      <c r="AT71" s="984"/>
      <c r="AU71" s="984">
        <v>1851</v>
      </c>
      <c r="AV71" s="984"/>
      <c r="AW71" s="984"/>
      <c r="AX71" s="984"/>
      <c r="AY71" s="984"/>
      <c r="AZ71" s="985" t="s">
        <v>569</v>
      </c>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15">
      <c r="A72" s="220">
        <v>5</v>
      </c>
      <c r="B72" s="987" t="s">
        <v>568</v>
      </c>
      <c r="C72" s="988"/>
      <c r="D72" s="988"/>
      <c r="E72" s="988"/>
      <c r="F72" s="988"/>
      <c r="G72" s="988"/>
      <c r="H72" s="988"/>
      <c r="I72" s="988"/>
      <c r="J72" s="988"/>
      <c r="K72" s="988"/>
      <c r="L72" s="988"/>
      <c r="M72" s="988"/>
      <c r="N72" s="988"/>
      <c r="O72" s="988"/>
      <c r="P72" s="989"/>
      <c r="Q72" s="990">
        <v>2686</v>
      </c>
      <c r="R72" s="984"/>
      <c r="S72" s="984"/>
      <c r="T72" s="984"/>
      <c r="U72" s="984"/>
      <c r="V72" s="984">
        <v>2395</v>
      </c>
      <c r="W72" s="984"/>
      <c r="X72" s="984"/>
      <c r="Y72" s="984"/>
      <c r="Z72" s="984"/>
      <c r="AA72" s="984">
        <v>291</v>
      </c>
      <c r="AB72" s="984"/>
      <c r="AC72" s="984"/>
      <c r="AD72" s="984"/>
      <c r="AE72" s="984"/>
      <c r="AF72" s="984">
        <v>3807</v>
      </c>
      <c r="AG72" s="984"/>
      <c r="AH72" s="984"/>
      <c r="AI72" s="984"/>
      <c r="AJ72" s="984"/>
      <c r="AK72" s="984" t="s">
        <v>488</v>
      </c>
      <c r="AL72" s="984"/>
      <c r="AM72" s="984"/>
      <c r="AN72" s="984"/>
      <c r="AO72" s="984"/>
      <c r="AP72" s="984">
        <v>10260</v>
      </c>
      <c r="AQ72" s="984"/>
      <c r="AR72" s="984"/>
      <c r="AS72" s="984"/>
      <c r="AT72" s="984"/>
      <c r="AU72" s="984" t="s">
        <v>488</v>
      </c>
      <c r="AV72" s="984"/>
      <c r="AW72" s="984"/>
      <c r="AX72" s="984"/>
      <c r="AY72" s="984"/>
      <c r="AZ72" s="985" t="s">
        <v>569</v>
      </c>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15">
      <c r="A73" s="220">
        <v>6</v>
      </c>
      <c r="B73" s="987"/>
      <c r="C73" s="988"/>
      <c r="D73" s="988"/>
      <c r="E73" s="988"/>
      <c r="F73" s="988"/>
      <c r="G73" s="988"/>
      <c r="H73" s="988"/>
      <c r="I73" s="988"/>
      <c r="J73" s="988"/>
      <c r="K73" s="988"/>
      <c r="L73" s="988"/>
      <c r="M73" s="988"/>
      <c r="N73" s="988"/>
      <c r="O73" s="988"/>
      <c r="P73" s="989"/>
      <c r="Q73" s="997"/>
      <c r="R73" s="984"/>
      <c r="S73" s="984"/>
      <c r="T73" s="984"/>
      <c r="U73" s="984"/>
      <c r="V73" s="984"/>
      <c r="W73" s="984"/>
      <c r="X73" s="984"/>
      <c r="Y73" s="984"/>
      <c r="Z73" s="984"/>
      <c r="AA73" s="984"/>
      <c r="AB73" s="984"/>
      <c r="AC73" s="984"/>
      <c r="AD73" s="984"/>
      <c r="AE73" s="984"/>
      <c r="AF73" s="984"/>
      <c r="AG73" s="984"/>
      <c r="AH73" s="984"/>
      <c r="AI73" s="984"/>
      <c r="AJ73" s="984"/>
      <c r="AK73" s="984"/>
      <c r="AL73" s="984"/>
      <c r="AM73" s="984"/>
      <c r="AN73" s="984"/>
      <c r="AO73" s="984"/>
      <c r="AP73" s="984"/>
      <c r="AQ73" s="984"/>
      <c r="AR73" s="984"/>
      <c r="AS73" s="984"/>
      <c r="AT73" s="984"/>
      <c r="AU73" s="996"/>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15">
      <c r="A74" s="220">
        <v>7</v>
      </c>
      <c r="B74" s="987"/>
      <c r="C74" s="988"/>
      <c r="D74" s="988"/>
      <c r="E74" s="988"/>
      <c r="F74" s="988"/>
      <c r="G74" s="988"/>
      <c r="H74" s="988"/>
      <c r="I74" s="988"/>
      <c r="J74" s="988"/>
      <c r="K74" s="988"/>
      <c r="L74" s="988"/>
      <c r="M74" s="988"/>
      <c r="N74" s="988"/>
      <c r="O74" s="988"/>
      <c r="P74" s="989"/>
      <c r="Q74" s="997"/>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96"/>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15">
      <c r="A75" s="220">
        <v>8</v>
      </c>
      <c r="B75" s="987"/>
      <c r="C75" s="988"/>
      <c r="D75" s="988"/>
      <c r="E75" s="988"/>
      <c r="F75" s="988"/>
      <c r="G75" s="988"/>
      <c r="H75" s="988"/>
      <c r="I75" s="988"/>
      <c r="J75" s="988"/>
      <c r="K75" s="988"/>
      <c r="L75" s="988"/>
      <c r="M75" s="988"/>
      <c r="N75" s="988"/>
      <c r="O75" s="988"/>
      <c r="P75" s="989"/>
      <c r="Q75" s="995"/>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15">
      <c r="A76" s="220">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15">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15">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15">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15">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15">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15">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15">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15">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15">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15">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15">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
      <c r="A88" s="222" t="s">
        <v>377</v>
      </c>
      <c r="B88" s="950" t="s">
        <v>401</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41075</v>
      </c>
      <c r="AG88" s="972"/>
      <c r="AH88" s="972"/>
      <c r="AI88" s="972"/>
      <c r="AJ88" s="972"/>
      <c r="AK88" s="976"/>
      <c r="AL88" s="976"/>
      <c r="AM88" s="976"/>
      <c r="AN88" s="976"/>
      <c r="AO88" s="976"/>
      <c r="AP88" s="972">
        <v>63367</v>
      </c>
      <c r="AQ88" s="972"/>
      <c r="AR88" s="972"/>
      <c r="AS88" s="972"/>
      <c r="AT88" s="972"/>
      <c r="AU88" s="972">
        <v>1851</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50" t="s">
        <v>402</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592</v>
      </c>
      <c r="CS102" s="966"/>
      <c r="CT102" s="966"/>
      <c r="CU102" s="966"/>
      <c r="CV102" s="967"/>
      <c r="CW102" s="965">
        <v>117</v>
      </c>
      <c r="CX102" s="966"/>
      <c r="CY102" s="966"/>
      <c r="CZ102" s="966"/>
      <c r="DA102" s="967"/>
      <c r="DB102" s="965" t="s">
        <v>572</v>
      </c>
      <c r="DC102" s="966"/>
      <c r="DD102" s="966"/>
      <c r="DE102" s="966"/>
      <c r="DF102" s="967"/>
      <c r="DG102" s="965" t="s">
        <v>572</v>
      </c>
      <c r="DH102" s="966"/>
      <c r="DI102" s="966"/>
      <c r="DJ102" s="966"/>
      <c r="DK102" s="967"/>
      <c r="DL102" s="965" t="s">
        <v>572</v>
      </c>
      <c r="DM102" s="966"/>
      <c r="DN102" s="966"/>
      <c r="DO102" s="966"/>
      <c r="DP102" s="967"/>
      <c r="DQ102" s="965" t="s">
        <v>572</v>
      </c>
      <c r="DR102" s="966"/>
      <c r="DS102" s="966"/>
      <c r="DT102" s="966"/>
      <c r="DU102" s="967"/>
      <c r="DV102" s="950"/>
      <c r="DW102" s="951"/>
      <c r="DX102" s="951"/>
      <c r="DY102" s="951"/>
      <c r="DZ102" s="952"/>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403</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404</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407</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408</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08" t="s">
        <v>409</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410</v>
      </c>
      <c r="AB109" s="909"/>
      <c r="AC109" s="909"/>
      <c r="AD109" s="909"/>
      <c r="AE109" s="910"/>
      <c r="AF109" s="911" t="s">
        <v>411</v>
      </c>
      <c r="AG109" s="909"/>
      <c r="AH109" s="909"/>
      <c r="AI109" s="909"/>
      <c r="AJ109" s="910"/>
      <c r="AK109" s="911" t="s">
        <v>294</v>
      </c>
      <c r="AL109" s="909"/>
      <c r="AM109" s="909"/>
      <c r="AN109" s="909"/>
      <c r="AO109" s="910"/>
      <c r="AP109" s="911" t="s">
        <v>412</v>
      </c>
      <c r="AQ109" s="909"/>
      <c r="AR109" s="909"/>
      <c r="AS109" s="909"/>
      <c r="AT109" s="942"/>
      <c r="AU109" s="908" t="s">
        <v>409</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410</v>
      </c>
      <c r="BR109" s="909"/>
      <c r="BS109" s="909"/>
      <c r="BT109" s="909"/>
      <c r="BU109" s="910"/>
      <c r="BV109" s="911" t="s">
        <v>411</v>
      </c>
      <c r="BW109" s="909"/>
      <c r="BX109" s="909"/>
      <c r="BY109" s="909"/>
      <c r="BZ109" s="910"/>
      <c r="CA109" s="911" t="s">
        <v>294</v>
      </c>
      <c r="CB109" s="909"/>
      <c r="CC109" s="909"/>
      <c r="CD109" s="909"/>
      <c r="CE109" s="910"/>
      <c r="CF109" s="949" t="s">
        <v>412</v>
      </c>
      <c r="CG109" s="949"/>
      <c r="CH109" s="949"/>
      <c r="CI109" s="949"/>
      <c r="CJ109" s="949"/>
      <c r="CK109" s="911" t="s">
        <v>413</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410</v>
      </c>
      <c r="DH109" s="909"/>
      <c r="DI109" s="909"/>
      <c r="DJ109" s="909"/>
      <c r="DK109" s="910"/>
      <c r="DL109" s="911" t="s">
        <v>411</v>
      </c>
      <c r="DM109" s="909"/>
      <c r="DN109" s="909"/>
      <c r="DO109" s="909"/>
      <c r="DP109" s="910"/>
      <c r="DQ109" s="911" t="s">
        <v>294</v>
      </c>
      <c r="DR109" s="909"/>
      <c r="DS109" s="909"/>
      <c r="DT109" s="909"/>
      <c r="DU109" s="910"/>
      <c r="DV109" s="911" t="s">
        <v>412</v>
      </c>
      <c r="DW109" s="909"/>
      <c r="DX109" s="909"/>
      <c r="DY109" s="909"/>
      <c r="DZ109" s="942"/>
    </row>
    <row r="110" spans="1:131" s="212" customFormat="1" ht="26.25" customHeight="1" x14ac:dyDescent="0.15">
      <c r="A110" s="820" t="s">
        <v>414</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5629111</v>
      </c>
      <c r="AB110" s="902"/>
      <c r="AC110" s="902"/>
      <c r="AD110" s="902"/>
      <c r="AE110" s="903"/>
      <c r="AF110" s="904">
        <v>5424966</v>
      </c>
      <c r="AG110" s="902"/>
      <c r="AH110" s="902"/>
      <c r="AI110" s="902"/>
      <c r="AJ110" s="903"/>
      <c r="AK110" s="904">
        <v>5522587</v>
      </c>
      <c r="AL110" s="902"/>
      <c r="AM110" s="902"/>
      <c r="AN110" s="902"/>
      <c r="AO110" s="903"/>
      <c r="AP110" s="905">
        <v>31.4</v>
      </c>
      <c r="AQ110" s="906"/>
      <c r="AR110" s="906"/>
      <c r="AS110" s="906"/>
      <c r="AT110" s="907"/>
      <c r="AU110" s="943" t="s">
        <v>69</v>
      </c>
      <c r="AV110" s="944"/>
      <c r="AW110" s="944"/>
      <c r="AX110" s="944"/>
      <c r="AY110" s="944"/>
      <c r="AZ110" s="873" t="s">
        <v>415</v>
      </c>
      <c r="BA110" s="821"/>
      <c r="BB110" s="821"/>
      <c r="BC110" s="821"/>
      <c r="BD110" s="821"/>
      <c r="BE110" s="821"/>
      <c r="BF110" s="821"/>
      <c r="BG110" s="821"/>
      <c r="BH110" s="821"/>
      <c r="BI110" s="821"/>
      <c r="BJ110" s="821"/>
      <c r="BK110" s="821"/>
      <c r="BL110" s="821"/>
      <c r="BM110" s="821"/>
      <c r="BN110" s="821"/>
      <c r="BO110" s="821"/>
      <c r="BP110" s="822"/>
      <c r="BQ110" s="874">
        <v>47618884</v>
      </c>
      <c r="BR110" s="855"/>
      <c r="BS110" s="855"/>
      <c r="BT110" s="855"/>
      <c r="BU110" s="855"/>
      <c r="BV110" s="855">
        <v>47681515</v>
      </c>
      <c r="BW110" s="855"/>
      <c r="BX110" s="855"/>
      <c r="BY110" s="855"/>
      <c r="BZ110" s="855"/>
      <c r="CA110" s="855">
        <v>46847490</v>
      </c>
      <c r="CB110" s="855"/>
      <c r="CC110" s="855"/>
      <c r="CD110" s="855"/>
      <c r="CE110" s="855"/>
      <c r="CF110" s="879">
        <v>266.7</v>
      </c>
      <c r="CG110" s="880"/>
      <c r="CH110" s="880"/>
      <c r="CI110" s="880"/>
      <c r="CJ110" s="880"/>
      <c r="CK110" s="939" t="s">
        <v>416</v>
      </c>
      <c r="CL110" s="832"/>
      <c r="CM110" s="873" t="s">
        <v>417</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15">
      <c r="A111" s="787" t="s">
        <v>418</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419</v>
      </c>
      <c r="BA111" s="765"/>
      <c r="BB111" s="765"/>
      <c r="BC111" s="765"/>
      <c r="BD111" s="765"/>
      <c r="BE111" s="765"/>
      <c r="BF111" s="765"/>
      <c r="BG111" s="765"/>
      <c r="BH111" s="765"/>
      <c r="BI111" s="765"/>
      <c r="BJ111" s="765"/>
      <c r="BK111" s="765"/>
      <c r="BL111" s="765"/>
      <c r="BM111" s="765"/>
      <c r="BN111" s="765"/>
      <c r="BO111" s="765"/>
      <c r="BP111" s="766"/>
      <c r="BQ111" s="829">
        <v>40340</v>
      </c>
      <c r="BR111" s="830"/>
      <c r="BS111" s="830"/>
      <c r="BT111" s="830"/>
      <c r="BU111" s="830"/>
      <c r="BV111" s="830">
        <v>29728</v>
      </c>
      <c r="BW111" s="830"/>
      <c r="BX111" s="830"/>
      <c r="BY111" s="830"/>
      <c r="BZ111" s="830"/>
      <c r="CA111" s="830">
        <v>20942</v>
      </c>
      <c r="CB111" s="830"/>
      <c r="CC111" s="830"/>
      <c r="CD111" s="830"/>
      <c r="CE111" s="830"/>
      <c r="CF111" s="888">
        <v>0.1</v>
      </c>
      <c r="CG111" s="889"/>
      <c r="CH111" s="889"/>
      <c r="CI111" s="889"/>
      <c r="CJ111" s="889"/>
      <c r="CK111" s="940"/>
      <c r="CL111" s="834"/>
      <c r="CM111" s="828" t="s">
        <v>420</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15">
      <c r="A112" s="925" t="s">
        <v>421</v>
      </c>
      <c r="B112" s="926"/>
      <c r="C112" s="765" t="s">
        <v>422</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423</v>
      </c>
      <c r="BA112" s="765"/>
      <c r="BB112" s="765"/>
      <c r="BC112" s="765"/>
      <c r="BD112" s="765"/>
      <c r="BE112" s="765"/>
      <c r="BF112" s="765"/>
      <c r="BG112" s="765"/>
      <c r="BH112" s="765"/>
      <c r="BI112" s="765"/>
      <c r="BJ112" s="765"/>
      <c r="BK112" s="765"/>
      <c r="BL112" s="765"/>
      <c r="BM112" s="765"/>
      <c r="BN112" s="765"/>
      <c r="BO112" s="765"/>
      <c r="BP112" s="766"/>
      <c r="BQ112" s="829">
        <v>14546804</v>
      </c>
      <c r="BR112" s="830"/>
      <c r="BS112" s="830"/>
      <c r="BT112" s="830"/>
      <c r="BU112" s="830"/>
      <c r="BV112" s="830">
        <v>11234403</v>
      </c>
      <c r="BW112" s="830"/>
      <c r="BX112" s="830"/>
      <c r="BY112" s="830"/>
      <c r="BZ112" s="830"/>
      <c r="CA112" s="830">
        <v>10934344</v>
      </c>
      <c r="CB112" s="830"/>
      <c r="CC112" s="830"/>
      <c r="CD112" s="830"/>
      <c r="CE112" s="830"/>
      <c r="CF112" s="888">
        <v>62.2</v>
      </c>
      <c r="CG112" s="889"/>
      <c r="CH112" s="889"/>
      <c r="CI112" s="889"/>
      <c r="CJ112" s="889"/>
      <c r="CK112" s="940"/>
      <c r="CL112" s="834"/>
      <c r="CM112" s="828" t="s">
        <v>424</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15">
      <c r="A113" s="927"/>
      <c r="B113" s="928"/>
      <c r="C113" s="765" t="s">
        <v>425</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1121768</v>
      </c>
      <c r="AB113" s="932"/>
      <c r="AC113" s="932"/>
      <c r="AD113" s="932"/>
      <c r="AE113" s="933"/>
      <c r="AF113" s="934">
        <v>954571</v>
      </c>
      <c r="AG113" s="932"/>
      <c r="AH113" s="932"/>
      <c r="AI113" s="932"/>
      <c r="AJ113" s="933"/>
      <c r="AK113" s="934">
        <v>809095</v>
      </c>
      <c r="AL113" s="932"/>
      <c r="AM113" s="932"/>
      <c r="AN113" s="932"/>
      <c r="AO113" s="933"/>
      <c r="AP113" s="935">
        <v>4.5999999999999996</v>
      </c>
      <c r="AQ113" s="936"/>
      <c r="AR113" s="936"/>
      <c r="AS113" s="936"/>
      <c r="AT113" s="937"/>
      <c r="AU113" s="945"/>
      <c r="AV113" s="946"/>
      <c r="AW113" s="946"/>
      <c r="AX113" s="946"/>
      <c r="AY113" s="946"/>
      <c r="AZ113" s="828" t="s">
        <v>426</v>
      </c>
      <c r="BA113" s="765"/>
      <c r="BB113" s="765"/>
      <c r="BC113" s="765"/>
      <c r="BD113" s="765"/>
      <c r="BE113" s="765"/>
      <c r="BF113" s="765"/>
      <c r="BG113" s="765"/>
      <c r="BH113" s="765"/>
      <c r="BI113" s="765"/>
      <c r="BJ113" s="765"/>
      <c r="BK113" s="765"/>
      <c r="BL113" s="765"/>
      <c r="BM113" s="765"/>
      <c r="BN113" s="765"/>
      <c r="BO113" s="765"/>
      <c r="BP113" s="766"/>
      <c r="BQ113" s="829" t="s">
        <v>122</v>
      </c>
      <c r="BR113" s="830"/>
      <c r="BS113" s="830"/>
      <c r="BT113" s="830"/>
      <c r="BU113" s="830"/>
      <c r="BV113" s="830">
        <v>2024870</v>
      </c>
      <c r="BW113" s="830"/>
      <c r="BX113" s="830"/>
      <c r="BY113" s="830"/>
      <c r="BZ113" s="830"/>
      <c r="CA113" s="830">
        <v>2106649</v>
      </c>
      <c r="CB113" s="830"/>
      <c r="CC113" s="830"/>
      <c r="CD113" s="830"/>
      <c r="CE113" s="830"/>
      <c r="CF113" s="888">
        <v>12</v>
      </c>
      <c r="CG113" s="889"/>
      <c r="CH113" s="889"/>
      <c r="CI113" s="889"/>
      <c r="CJ113" s="889"/>
      <c r="CK113" s="940"/>
      <c r="CL113" s="834"/>
      <c r="CM113" s="828" t="s">
        <v>427</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v>37911</v>
      </c>
      <c r="DH113" s="793"/>
      <c r="DI113" s="793"/>
      <c r="DJ113" s="793"/>
      <c r="DK113" s="794"/>
      <c r="DL113" s="795">
        <v>28853</v>
      </c>
      <c r="DM113" s="793"/>
      <c r="DN113" s="793"/>
      <c r="DO113" s="793"/>
      <c r="DP113" s="794"/>
      <c r="DQ113" s="795">
        <v>20689</v>
      </c>
      <c r="DR113" s="793"/>
      <c r="DS113" s="793"/>
      <c r="DT113" s="793"/>
      <c r="DU113" s="794"/>
      <c r="DV113" s="837">
        <v>0.1</v>
      </c>
      <c r="DW113" s="838"/>
      <c r="DX113" s="838"/>
      <c r="DY113" s="838"/>
      <c r="DZ113" s="839"/>
    </row>
    <row r="114" spans="1:130" s="212" customFormat="1" ht="26.25" customHeight="1" x14ac:dyDescent="0.15">
      <c r="A114" s="927"/>
      <c r="B114" s="928"/>
      <c r="C114" s="765" t="s">
        <v>428</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t="s">
        <v>122</v>
      </c>
      <c r="AB114" s="793"/>
      <c r="AC114" s="793"/>
      <c r="AD114" s="793"/>
      <c r="AE114" s="794"/>
      <c r="AF114" s="795">
        <v>206691</v>
      </c>
      <c r="AG114" s="793"/>
      <c r="AH114" s="793"/>
      <c r="AI114" s="793"/>
      <c r="AJ114" s="794"/>
      <c r="AK114" s="795">
        <v>119320</v>
      </c>
      <c r="AL114" s="793"/>
      <c r="AM114" s="793"/>
      <c r="AN114" s="793"/>
      <c r="AO114" s="794"/>
      <c r="AP114" s="837">
        <v>0.7</v>
      </c>
      <c r="AQ114" s="838"/>
      <c r="AR114" s="838"/>
      <c r="AS114" s="838"/>
      <c r="AT114" s="839"/>
      <c r="AU114" s="945"/>
      <c r="AV114" s="946"/>
      <c r="AW114" s="946"/>
      <c r="AX114" s="946"/>
      <c r="AY114" s="946"/>
      <c r="AZ114" s="828" t="s">
        <v>429</v>
      </c>
      <c r="BA114" s="765"/>
      <c r="BB114" s="765"/>
      <c r="BC114" s="765"/>
      <c r="BD114" s="765"/>
      <c r="BE114" s="765"/>
      <c r="BF114" s="765"/>
      <c r="BG114" s="765"/>
      <c r="BH114" s="765"/>
      <c r="BI114" s="765"/>
      <c r="BJ114" s="765"/>
      <c r="BK114" s="765"/>
      <c r="BL114" s="765"/>
      <c r="BM114" s="765"/>
      <c r="BN114" s="765"/>
      <c r="BO114" s="765"/>
      <c r="BP114" s="766"/>
      <c r="BQ114" s="829">
        <v>4848812</v>
      </c>
      <c r="BR114" s="830"/>
      <c r="BS114" s="830"/>
      <c r="BT114" s="830"/>
      <c r="BU114" s="830"/>
      <c r="BV114" s="830">
        <v>4864615</v>
      </c>
      <c r="BW114" s="830"/>
      <c r="BX114" s="830"/>
      <c r="BY114" s="830"/>
      <c r="BZ114" s="830"/>
      <c r="CA114" s="830">
        <v>4767548</v>
      </c>
      <c r="CB114" s="830"/>
      <c r="CC114" s="830"/>
      <c r="CD114" s="830"/>
      <c r="CE114" s="830"/>
      <c r="CF114" s="888">
        <v>27.1</v>
      </c>
      <c r="CG114" s="889"/>
      <c r="CH114" s="889"/>
      <c r="CI114" s="889"/>
      <c r="CJ114" s="889"/>
      <c r="CK114" s="940"/>
      <c r="CL114" s="834"/>
      <c r="CM114" s="828" t="s">
        <v>430</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15">
      <c r="A115" s="927"/>
      <c r="B115" s="928"/>
      <c r="C115" s="765" t="s">
        <v>431</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19333</v>
      </c>
      <c r="AB115" s="932"/>
      <c r="AC115" s="932"/>
      <c r="AD115" s="932"/>
      <c r="AE115" s="933"/>
      <c r="AF115" s="934">
        <v>11520</v>
      </c>
      <c r="AG115" s="932"/>
      <c r="AH115" s="932"/>
      <c r="AI115" s="932"/>
      <c r="AJ115" s="933"/>
      <c r="AK115" s="934">
        <v>9444</v>
      </c>
      <c r="AL115" s="932"/>
      <c r="AM115" s="932"/>
      <c r="AN115" s="932"/>
      <c r="AO115" s="933"/>
      <c r="AP115" s="935">
        <v>0.1</v>
      </c>
      <c r="AQ115" s="936"/>
      <c r="AR115" s="936"/>
      <c r="AS115" s="936"/>
      <c r="AT115" s="937"/>
      <c r="AU115" s="945"/>
      <c r="AV115" s="946"/>
      <c r="AW115" s="946"/>
      <c r="AX115" s="946"/>
      <c r="AY115" s="946"/>
      <c r="AZ115" s="828" t="s">
        <v>432</v>
      </c>
      <c r="BA115" s="765"/>
      <c r="BB115" s="765"/>
      <c r="BC115" s="765"/>
      <c r="BD115" s="765"/>
      <c r="BE115" s="765"/>
      <c r="BF115" s="765"/>
      <c r="BG115" s="765"/>
      <c r="BH115" s="765"/>
      <c r="BI115" s="765"/>
      <c r="BJ115" s="765"/>
      <c r="BK115" s="765"/>
      <c r="BL115" s="765"/>
      <c r="BM115" s="765"/>
      <c r="BN115" s="765"/>
      <c r="BO115" s="765"/>
      <c r="BP115" s="766"/>
      <c r="BQ115" s="829">
        <v>2474</v>
      </c>
      <c r="BR115" s="830"/>
      <c r="BS115" s="830"/>
      <c r="BT115" s="830"/>
      <c r="BU115" s="830"/>
      <c r="BV115" s="830">
        <v>3</v>
      </c>
      <c r="BW115" s="830"/>
      <c r="BX115" s="830"/>
      <c r="BY115" s="830"/>
      <c r="BZ115" s="830"/>
      <c r="CA115" s="830" t="s">
        <v>122</v>
      </c>
      <c r="CB115" s="830"/>
      <c r="CC115" s="830"/>
      <c r="CD115" s="830"/>
      <c r="CE115" s="830"/>
      <c r="CF115" s="888" t="s">
        <v>122</v>
      </c>
      <c r="CG115" s="889"/>
      <c r="CH115" s="889"/>
      <c r="CI115" s="889"/>
      <c r="CJ115" s="889"/>
      <c r="CK115" s="940"/>
      <c r="CL115" s="834"/>
      <c r="CM115" s="828" t="s">
        <v>433</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15">
      <c r="A116" s="929"/>
      <c r="B116" s="930"/>
      <c r="C116" s="852" t="s">
        <v>434</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v>570</v>
      </c>
      <c r="AB116" s="793"/>
      <c r="AC116" s="793"/>
      <c r="AD116" s="793"/>
      <c r="AE116" s="794"/>
      <c r="AF116" s="795">
        <v>656</v>
      </c>
      <c r="AG116" s="793"/>
      <c r="AH116" s="793"/>
      <c r="AI116" s="793"/>
      <c r="AJ116" s="794"/>
      <c r="AK116" s="795">
        <v>456</v>
      </c>
      <c r="AL116" s="793"/>
      <c r="AM116" s="793"/>
      <c r="AN116" s="793"/>
      <c r="AO116" s="794"/>
      <c r="AP116" s="837">
        <v>0</v>
      </c>
      <c r="AQ116" s="838"/>
      <c r="AR116" s="838"/>
      <c r="AS116" s="838"/>
      <c r="AT116" s="839"/>
      <c r="AU116" s="945"/>
      <c r="AV116" s="946"/>
      <c r="AW116" s="946"/>
      <c r="AX116" s="946"/>
      <c r="AY116" s="946"/>
      <c r="AZ116" s="922" t="s">
        <v>435</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436</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15">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437</v>
      </c>
      <c r="Z117" s="910"/>
      <c r="AA117" s="915">
        <v>6770782</v>
      </c>
      <c r="AB117" s="916"/>
      <c r="AC117" s="916"/>
      <c r="AD117" s="916"/>
      <c r="AE117" s="917"/>
      <c r="AF117" s="918">
        <v>6598404</v>
      </c>
      <c r="AG117" s="916"/>
      <c r="AH117" s="916"/>
      <c r="AI117" s="916"/>
      <c r="AJ117" s="917"/>
      <c r="AK117" s="918">
        <v>6460902</v>
      </c>
      <c r="AL117" s="916"/>
      <c r="AM117" s="916"/>
      <c r="AN117" s="916"/>
      <c r="AO117" s="917"/>
      <c r="AP117" s="919"/>
      <c r="AQ117" s="920"/>
      <c r="AR117" s="920"/>
      <c r="AS117" s="920"/>
      <c r="AT117" s="921"/>
      <c r="AU117" s="945"/>
      <c r="AV117" s="946"/>
      <c r="AW117" s="946"/>
      <c r="AX117" s="946"/>
      <c r="AY117" s="946"/>
      <c r="AZ117" s="876" t="s">
        <v>438</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439</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15">
      <c r="A118" s="908" t="s">
        <v>413</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410</v>
      </c>
      <c r="AB118" s="909"/>
      <c r="AC118" s="909"/>
      <c r="AD118" s="909"/>
      <c r="AE118" s="910"/>
      <c r="AF118" s="911" t="s">
        <v>411</v>
      </c>
      <c r="AG118" s="909"/>
      <c r="AH118" s="909"/>
      <c r="AI118" s="909"/>
      <c r="AJ118" s="910"/>
      <c r="AK118" s="911" t="s">
        <v>294</v>
      </c>
      <c r="AL118" s="909"/>
      <c r="AM118" s="909"/>
      <c r="AN118" s="909"/>
      <c r="AO118" s="910"/>
      <c r="AP118" s="912" t="s">
        <v>412</v>
      </c>
      <c r="AQ118" s="913"/>
      <c r="AR118" s="913"/>
      <c r="AS118" s="913"/>
      <c r="AT118" s="914"/>
      <c r="AU118" s="945"/>
      <c r="AV118" s="946"/>
      <c r="AW118" s="946"/>
      <c r="AX118" s="946"/>
      <c r="AY118" s="946"/>
      <c r="AZ118" s="851" t="s">
        <v>440</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441</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15">
      <c r="A119" s="831" t="s">
        <v>416</v>
      </c>
      <c r="B119" s="832"/>
      <c r="C119" s="873" t="s">
        <v>417</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442</v>
      </c>
      <c r="BP119" s="891"/>
      <c r="BQ119" s="892">
        <v>67057314</v>
      </c>
      <c r="BR119" s="858"/>
      <c r="BS119" s="858"/>
      <c r="BT119" s="858"/>
      <c r="BU119" s="858"/>
      <c r="BV119" s="858">
        <v>65835134</v>
      </c>
      <c r="BW119" s="858"/>
      <c r="BX119" s="858"/>
      <c r="BY119" s="858"/>
      <c r="BZ119" s="858"/>
      <c r="CA119" s="858">
        <v>64676973</v>
      </c>
      <c r="CB119" s="858"/>
      <c r="CC119" s="858"/>
      <c r="CD119" s="858"/>
      <c r="CE119" s="858"/>
      <c r="CF119" s="761"/>
      <c r="CG119" s="762"/>
      <c r="CH119" s="762"/>
      <c r="CI119" s="762"/>
      <c r="CJ119" s="847"/>
      <c r="CK119" s="941"/>
      <c r="CL119" s="836"/>
      <c r="CM119" s="851" t="s">
        <v>443</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v>2429</v>
      </c>
      <c r="DH119" s="777"/>
      <c r="DI119" s="777"/>
      <c r="DJ119" s="777"/>
      <c r="DK119" s="778"/>
      <c r="DL119" s="779">
        <v>875</v>
      </c>
      <c r="DM119" s="777"/>
      <c r="DN119" s="777"/>
      <c r="DO119" s="777"/>
      <c r="DP119" s="778"/>
      <c r="DQ119" s="779">
        <v>253</v>
      </c>
      <c r="DR119" s="777"/>
      <c r="DS119" s="777"/>
      <c r="DT119" s="777"/>
      <c r="DU119" s="778"/>
      <c r="DV119" s="861">
        <v>0</v>
      </c>
      <c r="DW119" s="862"/>
      <c r="DX119" s="862"/>
      <c r="DY119" s="862"/>
      <c r="DZ119" s="863"/>
    </row>
    <row r="120" spans="1:130" s="212" customFormat="1" ht="26.25" customHeight="1" x14ac:dyDescent="0.15">
      <c r="A120" s="833"/>
      <c r="B120" s="834"/>
      <c r="C120" s="828" t="s">
        <v>420</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444</v>
      </c>
      <c r="AV120" s="894"/>
      <c r="AW120" s="894"/>
      <c r="AX120" s="894"/>
      <c r="AY120" s="895"/>
      <c r="AZ120" s="873" t="s">
        <v>445</v>
      </c>
      <c r="BA120" s="821"/>
      <c r="BB120" s="821"/>
      <c r="BC120" s="821"/>
      <c r="BD120" s="821"/>
      <c r="BE120" s="821"/>
      <c r="BF120" s="821"/>
      <c r="BG120" s="821"/>
      <c r="BH120" s="821"/>
      <c r="BI120" s="821"/>
      <c r="BJ120" s="821"/>
      <c r="BK120" s="821"/>
      <c r="BL120" s="821"/>
      <c r="BM120" s="821"/>
      <c r="BN120" s="821"/>
      <c r="BO120" s="821"/>
      <c r="BP120" s="822"/>
      <c r="BQ120" s="874">
        <v>14034757</v>
      </c>
      <c r="BR120" s="855"/>
      <c r="BS120" s="855"/>
      <c r="BT120" s="855"/>
      <c r="BU120" s="855"/>
      <c r="BV120" s="855">
        <v>11494647</v>
      </c>
      <c r="BW120" s="855"/>
      <c r="BX120" s="855"/>
      <c r="BY120" s="855"/>
      <c r="BZ120" s="855"/>
      <c r="CA120" s="855">
        <v>11250064</v>
      </c>
      <c r="CB120" s="855"/>
      <c r="CC120" s="855"/>
      <c r="CD120" s="855"/>
      <c r="CE120" s="855"/>
      <c r="CF120" s="879">
        <v>64</v>
      </c>
      <c r="CG120" s="880"/>
      <c r="CH120" s="880"/>
      <c r="CI120" s="880"/>
      <c r="CJ120" s="880"/>
      <c r="CK120" s="881" t="s">
        <v>446</v>
      </c>
      <c r="CL120" s="865"/>
      <c r="CM120" s="865"/>
      <c r="CN120" s="865"/>
      <c r="CO120" s="866"/>
      <c r="CP120" s="885" t="s">
        <v>395</v>
      </c>
      <c r="CQ120" s="886"/>
      <c r="CR120" s="886"/>
      <c r="CS120" s="886"/>
      <c r="CT120" s="886"/>
      <c r="CU120" s="886"/>
      <c r="CV120" s="886"/>
      <c r="CW120" s="886"/>
      <c r="CX120" s="886"/>
      <c r="CY120" s="886"/>
      <c r="CZ120" s="886"/>
      <c r="DA120" s="886"/>
      <c r="DB120" s="886"/>
      <c r="DC120" s="886"/>
      <c r="DD120" s="886"/>
      <c r="DE120" s="886"/>
      <c r="DF120" s="887"/>
      <c r="DG120" s="874">
        <v>11048464</v>
      </c>
      <c r="DH120" s="855"/>
      <c r="DI120" s="855"/>
      <c r="DJ120" s="855"/>
      <c r="DK120" s="855"/>
      <c r="DL120" s="855">
        <v>10638387</v>
      </c>
      <c r="DM120" s="855"/>
      <c r="DN120" s="855"/>
      <c r="DO120" s="855"/>
      <c r="DP120" s="855"/>
      <c r="DQ120" s="855">
        <v>10140378</v>
      </c>
      <c r="DR120" s="855"/>
      <c r="DS120" s="855"/>
      <c r="DT120" s="855"/>
      <c r="DU120" s="855"/>
      <c r="DV120" s="856">
        <v>57.7</v>
      </c>
      <c r="DW120" s="856"/>
      <c r="DX120" s="856"/>
      <c r="DY120" s="856"/>
      <c r="DZ120" s="857"/>
    </row>
    <row r="121" spans="1:130" s="212" customFormat="1" ht="26.25" customHeight="1" x14ac:dyDescent="0.15">
      <c r="A121" s="833"/>
      <c r="B121" s="834"/>
      <c r="C121" s="876" t="s">
        <v>447</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v>15723</v>
      </c>
      <c r="AB121" s="793"/>
      <c r="AC121" s="793"/>
      <c r="AD121" s="793"/>
      <c r="AE121" s="794"/>
      <c r="AF121" s="795">
        <v>9772</v>
      </c>
      <c r="AG121" s="793"/>
      <c r="AH121" s="793"/>
      <c r="AI121" s="793"/>
      <c r="AJ121" s="794"/>
      <c r="AK121" s="795">
        <v>8708</v>
      </c>
      <c r="AL121" s="793"/>
      <c r="AM121" s="793"/>
      <c r="AN121" s="793"/>
      <c r="AO121" s="794"/>
      <c r="AP121" s="837">
        <v>0</v>
      </c>
      <c r="AQ121" s="838"/>
      <c r="AR121" s="838"/>
      <c r="AS121" s="838"/>
      <c r="AT121" s="839"/>
      <c r="AU121" s="896"/>
      <c r="AV121" s="897"/>
      <c r="AW121" s="897"/>
      <c r="AX121" s="897"/>
      <c r="AY121" s="898"/>
      <c r="AZ121" s="828" t="s">
        <v>448</v>
      </c>
      <c r="BA121" s="765"/>
      <c r="BB121" s="765"/>
      <c r="BC121" s="765"/>
      <c r="BD121" s="765"/>
      <c r="BE121" s="765"/>
      <c r="BF121" s="765"/>
      <c r="BG121" s="765"/>
      <c r="BH121" s="765"/>
      <c r="BI121" s="765"/>
      <c r="BJ121" s="765"/>
      <c r="BK121" s="765"/>
      <c r="BL121" s="765"/>
      <c r="BM121" s="765"/>
      <c r="BN121" s="765"/>
      <c r="BO121" s="765"/>
      <c r="BP121" s="766"/>
      <c r="BQ121" s="829">
        <v>3526425</v>
      </c>
      <c r="BR121" s="830"/>
      <c r="BS121" s="830"/>
      <c r="BT121" s="830"/>
      <c r="BU121" s="830"/>
      <c r="BV121" s="830">
        <v>3577994</v>
      </c>
      <c r="BW121" s="830"/>
      <c r="BX121" s="830"/>
      <c r="BY121" s="830"/>
      <c r="BZ121" s="830"/>
      <c r="CA121" s="830">
        <v>3454252</v>
      </c>
      <c r="CB121" s="830"/>
      <c r="CC121" s="830"/>
      <c r="CD121" s="830"/>
      <c r="CE121" s="830"/>
      <c r="CF121" s="888">
        <v>19.7</v>
      </c>
      <c r="CG121" s="889"/>
      <c r="CH121" s="889"/>
      <c r="CI121" s="889"/>
      <c r="CJ121" s="889"/>
      <c r="CK121" s="882"/>
      <c r="CL121" s="868"/>
      <c r="CM121" s="868"/>
      <c r="CN121" s="868"/>
      <c r="CO121" s="869"/>
      <c r="CP121" s="848" t="s">
        <v>393</v>
      </c>
      <c r="CQ121" s="849"/>
      <c r="CR121" s="849"/>
      <c r="CS121" s="849"/>
      <c r="CT121" s="849"/>
      <c r="CU121" s="849"/>
      <c r="CV121" s="849"/>
      <c r="CW121" s="849"/>
      <c r="CX121" s="849"/>
      <c r="CY121" s="849"/>
      <c r="CZ121" s="849"/>
      <c r="DA121" s="849"/>
      <c r="DB121" s="849"/>
      <c r="DC121" s="849"/>
      <c r="DD121" s="849"/>
      <c r="DE121" s="849"/>
      <c r="DF121" s="850"/>
      <c r="DG121" s="829">
        <v>489815</v>
      </c>
      <c r="DH121" s="830"/>
      <c r="DI121" s="830"/>
      <c r="DJ121" s="830"/>
      <c r="DK121" s="830"/>
      <c r="DL121" s="830">
        <v>595966</v>
      </c>
      <c r="DM121" s="830"/>
      <c r="DN121" s="830"/>
      <c r="DO121" s="830"/>
      <c r="DP121" s="830"/>
      <c r="DQ121" s="830">
        <v>793966</v>
      </c>
      <c r="DR121" s="830"/>
      <c r="DS121" s="830"/>
      <c r="DT121" s="830"/>
      <c r="DU121" s="830"/>
      <c r="DV121" s="807">
        <v>4.5</v>
      </c>
      <c r="DW121" s="807"/>
      <c r="DX121" s="807"/>
      <c r="DY121" s="807"/>
      <c r="DZ121" s="808"/>
    </row>
    <row r="122" spans="1:130" s="212" customFormat="1" ht="26.25" customHeight="1" x14ac:dyDescent="0.15">
      <c r="A122" s="833"/>
      <c r="B122" s="834"/>
      <c r="C122" s="828" t="s">
        <v>430</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449</v>
      </c>
      <c r="BA122" s="852"/>
      <c r="BB122" s="852"/>
      <c r="BC122" s="852"/>
      <c r="BD122" s="852"/>
      <c r="BE122" s="852"/>
      <c r="BF122" s="852"/>
      <c r="BG122" s="852"/>
      <c r="BH122" s="852"/>
      <c r="BI122" s="852"/>
      <c r="BJ122" s="852"/>
      <c r="BK122" s="852"/>
      <c r="BL122" s="852"/>
      <c r="BM122" s="852"/>
      <c r="BN122" s="852"/>
      <c r="BO122" s="852"/>
      <c r="BP122" s="853"/>
      <c r="BQ122" s="892">
        <v>45576666</v>
      </c>
      <c r="BR122" s="858"/>
      <c r="BS122" s="858"/>
      <c r="BT122" s="858"/>
      <c r="BU122" s="858"/>
      <c r="BV122" s="858">
        <v>45262076</v>
      </c>
      <c r="BW122" s="858"/>
      <c r="BX122" s="858"/>
      <c r="BY122" s="858"/>
      <c r="BZ122" s="858"/>
      <c r="CA122" s="858">
        <v>43735409</v>
      </c>
      <c r="CB122" s="858"/>
      <c r="CC122" s="858"/>
      <c r="CD122" s="858"/>
      <c r="CE122" s="858"/>
      <c r="CF122" s="859">
        <v>249</v>
      </c>
      <c r="CG122" s="860"/>
      <c r="CH122" s="860"/>
      <c r="CI122" s="860"/>
      <c r="CJ122" s="860"/>
      <c r="CK122" s="882"/>
      <c r="CL122" s="868"/>
      <c r="CM122" s="868"/>
      <c r="CN122" s="868"/>
      <c r="CO122" s="869"/>
      <c r="CP122" s="848" t="s">
        <v>450</v>
      </c>
      <c r="CQ122" s="849"/>
      <c r="CR122" s="849"/>
      <c r="CS122" s="849"/>
      <c r="CT122" s="849"/>
      <c r="CU122" s="849"/>
      <c r="CV122" s="849"/>
      <c r="CW122" s="849"/>
      <c r="CX122" s="849"/>
      <c r="CY122" s="849"/>
      <c r="CZ122" s="849"/>
      <c r="DA122" s="849"/>
      <c r="DB122" s="849"/>
      <c r="DC122" s="849"/>
      <c r="DD122" s="849"/>
      <c r="DE122" s="849"/>
      <c r="DF122" s="850"/>
      <c r="DG122" s="829">
        <v>88</v>
      </c>
      <c r="DH122" s="830"/>
      <c r="DI122" s="830"/>
      <c r="DJ122" s="830"/>
      <c r="DK122" s="830"/>
      <c r="DL122" s="830">
        <v>50</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15">
      <c r="A123" s="833"/>
      <c r="B123" s="834"/>
      <c r="C123" s="828" t="s">
        <v>436</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451</v>
      </c>
      <c r="BP123" s="891"/>
      <c r="BQ123" s="845">
        <v>63137848</v>
      </c>
      <c r="BR123" s="846"/>
      <c r="BS123" s="846"/>
      <c r="BT123" s="846"/>
      <c r="BU123" s="846"/>
      <c r="BV123" s="846">
        <v>60334717</v>
      </c>
      <c r="BW123" s="846"/>
      <c r="BX123" s="846"/>
      <c r="BY123" s="846"/>
      <c r="BZ123" s="846"/>
      <c r="CA123" s="846">
        <v>58439725</v>
      </c>
      <c r="CB123" s="846"/>
      <c r="CC123" s="846"/>
      <c r="CD123" s="846"/>
      <c r="CE123" s="846"/>
      <c r="CF123" s="761"/>
      <c r="CG123" s="762"/>
      <c r="CH123" s="762"/>
      <c r="CI123" s="762"/>
      <c r="CJ123" s="847"/>
      <c r="CK123" s="882"/>
      <c r="CL123" s="868"/>
      <c r="CM123" s="868"/>
      <c r="CN123" s="868"/>
      <c r="CO123" s="869"/>
      <c r="CP123" s="848"/>
      <c r="CQ123" s="849"/>
      <c r="CR123" s="849"/>
      <c r="CS123" s="849"/>
      <c r="CT123" s="849"/>
      <c r="CU123" s="849"/>
      <c r="CV123" s="849"/>
      <c r="CW123" s="849"/>
      <c r="CX123" s="849"/>
      <c r="CY123" s="849"/>
      <c r="CZ123" s="849"/>
      <c r="DA123" s="849"/>
      <c r="DB123" s="849"/>
      <c r="DC123" s="849"/>
      <c r="DD123" s="849"/>
      <c r="DE123" s="849"/>
      <c r="DF123" s="850"/>
      <c r="DG123" s="792"/>
      <c r="DH123" s="793"/>
      <c r="DI123" s="793"/>
      <c r="DJ123" s="793"/>
      <c r="DK123" s="794"/>
      <c r="DL123" s="795"/>
      <c r="DM123" s="793"/>
      <c r="DN123" s="793"/>
      <c r="DO123" s="793"/>
      <c r="DP123" s="794"/>
      <c r="DQ123" s="795"/>
      <c r="DR123" s="793"/>
      <c r="DS123" s="793"/>
      <c r="DT123" s="793"/>
      <c r="DU123" s="794"/>
      <c r="DV123" s="837"/>
      <c r="DW123" s="838"/>
      <c r="DX123" s="838"/>
      <c r="DY123" s="838"/>
      <c r="DZ123" s="839"/>
    </row>
    <row r="124" spans="1:130" s="212" customFormat="1" ht="26.25" customHeight="1" thickBot="1" x14ac:dyDescent="0.2">
      <c r="A124" s="833"/>
      <c r="B124" s="834"/>
      <c r="C124" s="828" t="s">
        <v>439</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452</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23</v>
      </c>
      <c r="BR124" s="844"/>
      <c r="BS124" s="844"/>
      <c r="BT124" s="844"/>
      <c r="BU124" s="844"/>
      <c r="BV124" s="844">
        <v>31.8</v>
      </c>
      <c r="BW124" s="844"/>
      <c r="BX124" s="844"/>
      <c r="BY124" s="844"/>
      <c r="BZ124" s="844"/>
      <c r="CA124" s="844">
        <v>35.5</v>
      </c>
      <c r="CB124" s="844"/>
      <c r="CC124" s="844"/>
      <c r="CD124" s="844"/>
      <c r="CE124" s="844"/>
      <c r="CF124" s="739"/>
      <c r="CG124" s="740"/>
      <c r="CH124" s="740"/>
      <c r="CI124" s="740"/>
      <c r="CJ124" s="875"/>
      <c r="CK124" s="883"/>
      <c r="CL124" s="883"/>
      <c r="CM124" s="883"/>
      <c r="CN124" s="883"/>
      <c r="CO124" s="884"/>
      <c r="CP124" s="848" t="s">
        <v>453</v>
      </c>
      <c r="CQ124" s="849"/>
      <c r="CR124" s="849"/>
      <c r="CS124" s="849"/>
      <c r="CT124" s="849"/>
      <c r="CU124" s="849"/>
      <c r="CV124" s="849"/>
      <c r="CW124" s="849"/>
      <c r="CX124" s="849"/>
      <c r="CY124" s="849"/>
      <c r="CZ124" s="849"/>
      <c r="DA124" s="849"/>
      <c r="DB124" s="849"/>
      <c r="DC124" s="849"/>
      <c r="DD124" s="849"/>
      <c r="DE124" s="849"/>
      <c r="DF124" s="850"/>
      <c r="DG124" s="776">
        <v>3008437</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15">
      <c r="A125" s="833"/>
      <c r="B125" s="834"/>
      <c r="C125" s="828" t="s">
        <v>441</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454</v>
      </c>
      <c r="CL125" s="865"/>
      <c r="CM125" s="865"/>
      <c r="CN125" s="865"/>
      <c r="CO125" s="866"/>
      <c r="CP125" s="873" t="s">
        <v>455</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
      <c r="A126" s="833"/>
      <c r="B126" s="834"/>
      <c r="C126" s="828" t="s">
        <v>443</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v>3443</v>
      </c>
      <c r="AB126" s="793"/>
      <c r="AC126" s="793"/>
      <c r="AD126" s="793"/>
      <c r="AE126" s="794"/>
      <c r="AF126" s="795">
        <v>1597</v>
      </c>
      <c r="AG126" s="793"/>
      <c r="AH126" s="793"/>
      <c r="AI126" s="793"/>
      <c r="AJ126" s="794"/>
      <c r="AK126" s="795">
        <v>637</v>
      </c>
      <c r="AL126" s="793"/>
      <c r="AM126" s="793"/>
      <c r="AN126" s="793"/>
      <c r="AO126" s="794"/>
      <c r="AP126" s="837">
        <v>0</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456</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15">
      <c r="A127" s="835"/>
      <c r="B127" s="836"/>
      <c r="C127" s="851" t="s">
        <v>457</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167</v>
      </c>
      <c r="AB127" s="793"/>
      <c r="AC127" s="793"/>
      <c r="AD127" s="793"/>
      <c r="AE127" s="794"/>
      <c r="AF127" s="795">
        <v>151</v>
      </c>
      <c r="AG127" s="793"/>
      <c r="AH127" s="793"/>
      <c r="AI127" s="793"/>
      <c r="AJ127" s="794"/>
      <c r="AK127" s="795">
        <v>99</v>
      </c>
      <c r="AL127" s="793"/>
      <c r="AM127" s="793"/>
      <c r="AN127" s="793"/>
      <c r="AO127" s="794"/>
      <c r="AP127" s="837">
        <v>0</v>
      </c>
      <c r="AQ127" s="838"/>
      <c r="AR127" s="838"/>
      <c r="AS127" s="838"/>
      <c r="AT127" s="839"/>
      <c r="AU127" s="214"/>
      <c r="AV127" s="214"/>
      <c r="AW127" s="214"/>
      <c r="AX127" s="854" t="s">
        <v>458</v>
      </c>
      <c r="AY127" s="825"/>
      <c r="AZ127" s="825"/>
      <c r="BA127" s="825"/>
      <c r="BB127" s="825"/>
      <c r="BC127" s="825"/>
      <c r="BD127" s="825"/>
      <c r="BE127" s="826"/>
      <c r="BF127" s="824" t="s">
        <v>459</v>
      </c>
      <c r="BG127" s="825"/>
      <c r="BH127" s="825"/>
      <c r="BI127" s="825"/>
      <c r="BJ127" s="825"/>
      <c r="BK127" s="825"/>
      <c r="BL127" s="826"/>
      <c r="BM127" s="824" t="s">
        <v>460</v>
      </c>
      <c r="BN127" s="825"/>
      <c r="BO127" s="825"/>
      <c r="BP127" s="825"/>
      <c r="BQ127" s="825"/>
      <c r="BR127" s="825"/>
      <c r="BS127" s="826"/>
      <c r="BT127" s="824" t="s">
        <v>461</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462</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
      <c r="A128" s="809" t="s">
        <v>463</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464</v>
      </c>
      <c r="X128" s="811"/>
      <c r="Y128" s="811"/>
      <c r="Z128" s="812"/>
      <c r="AA128" s="813">
        <v>364919</v>
      </c>
      <c r="AB128" s="814"/>
      <c r="AC128" s="814"/>
      <c r="AD128" s="814"/>
      <c r="AE128" s="815"/>
      <c r="AF128" s="816">
        <v>330833</v>
      </c>
      <c r="AG128" s="814"/>
      <c r="AH128" s="814"/>
      <c r="AI128" s="814"/>
      <c r="AJ128" s="815"/>
      <c r="AK128" s="816">
        <v>372880</v>
      </c>
      <c r="AL128" s="814"/>
      <c r="AM128" s="814"/>
      <c r="AN128" s="814"/>
      <c r="AO128" s="815"/>
      <c r="AP128" s="817"/>
      <c r="AQ128" s="818"/>
      <c r="AR128" s="818"/>
      <c r="AS128" s="818"/>
      <c r="AT128" s="819"/>
      <c r="AU128" s="214"/>
      <c r="AV128" s="214"/>
      <c r="AW128" s="214"/>
      <c r="AX128" s="820" t="s">
        <v>465</v>
      </c>
      <c r="AY128" s="821"/>
      <c r="AZ128" s="821"/>
      <c r="BA128" s="821"/>
      <c r="BB128" s="821"/>
      <c r="BC128" s="821"/>
      <c r="BD128" s="821"/>
      <c r="BE128" s="822"/>
      <c r="BF128" s="799" t="s">
        <v>122</v>
      </c>
      <c r="BG128" s="800"/>
      <c r="BH128" s="800"/>
      <c r="BI128" s="800"/>
      <c r="BJ128" s="800"/>
      <c r="BK128" s="800"/>
      <c r="BL128" s="823"/>
      <c r="BM128" s="799">
        <v>12.27</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466</v>
      </c>
      <c r="CQ128" s="743"/>
      <c r="CR128" s="743"/>
      <c r="CS128" s="743"/>
      <c r="CT128" s="743"/>
      <c r="CU128" s="743"/>
      <c r="CV128" s="743"/>
      <c r="CW128" s="743"/>
      <c r="CX128" s="743"/>
      <c r="CY128" s="743"/>
      <c r="CZ128" s="743"/>
      <c r="DA128" s="743"/>
      <c r="DB128" s="743"/>
      <c r="DC128" s="743"/>
      <c r="DD128" s="743"/>
      <c r="DE128" s="743"/>
      <c r="DF128" s="744"/>
      <c r="DG128" s="803">
        <v>2474</v>
      </c>
      <c r="DH128" s="804"/>
      <c r="DI128" s="804"/>
      <c r="DJ128" s="804"/>
      <c r="DK128" s="804"/>
      <c r="DL128" s="804">
        <v>3</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467</v>
      </c>
      <c r="X129" s="790"/>
      <c r="Y129" s="790"/>
      <c r="Z129" s="791"/>
      <c r="AA129" s="792">
        <v>22059723</v>
      </c>
      <c r="AB129" s="793"/>
      <c r="AC129" s="793"/>
      <c r="AD129" s="793"/>
      <c r="AE129" s="794"/>
      <c r="AF129" s="795">
        <v>22291084</v>
      </c>
      <c r="AG129" s="793"/>
      <c r="AH129" s="793"/>
      <c r="AI129" s="793"/>
      <c r="AJ129" s="794"/>
      <c r="AK129" s="795">
        <v>22504584</v>
      </c>
      <c r="AL129" s="793"/>
      <c r="AM129" s="793"/>
      <c r="AN129" s="793"/>
      <c r="AO129" s="794"/>
      <c r="AP129" s="796"/>
      <c r="AQ129" s="797"/>
      <c r="AR129" s="797"/>
      <c r="AS129" s="797"/>
      <c r="AT129" s="798"/>
      <c r="AU129" s="215"/>
      <c r="AV129" s="215"/>
      <c r="AW129" s="215"/>
      <c r="AX129" s="764" t="s">
        <v>468</v>
      </c>
      <c r="AY129" s="765"/>
      <c r="AZ129" s="765"/>
      <c r="BA129" s="765"/>
      <c r="BB129" s="765"/>
      <c r="BC129" s="765"/>
      <c r="BD129" s="765"/>
      <c r="BE129" s="766"/>
      <c r="BF129" s="783" t="s">
        <v>122</v>
      </c>
      <c r="BG129" s="784"/>
      <c r="BH129" s="784"/>
      <c r="BI129" s="784"/>
      <c r="BJ129" s="784"/>
      <c r="BK129" s="784"/>
      <c r="BL129" s="785"/>
      <c r="BM129" s="783">
        <v>17.27</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7" t="s">
        <v>469</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470</v>
      </c>
      <c r="X130" s="790"/>
      <c r="Y130" s="790"/>
      <c r="Z130" s="791"/>
      <c r="AA130" s="792">
        <v>5038677</v>
      </c>
      <c r="AB130" s="793"/>
      <c r="AC130" s="793"/>
      <c r="AD130" s="793"/>
      <c r="AE130" s="794"/>
      <c r="AF130" s="795">
        <v>5000976</v>
      </c>
      <c r="AG130" s="793"/>
      <c r="AH130" s="793"/>
      <c r="AI130" s="793"/>
      <c r="AJ130" s="794"/>
      <c r="AK130" s="795">
        <v>4939364</v>
      </c>
      <c r="AL130" s="793"/>
      <c r="AM130" s="793"/>
      <c r="AN130" s="793"/>
      <c r="AO130" s="794"/>
      <c r="AP130" s="796"/>
      <c r="AQ130" s="797"/>
      <c r="AR130" s="797"/>
      <c r="AS130" s="797"/>
      <c r="AT130" s="798"/>
      <c r="AU130" s="215"/>
      <c r="AV130" s="215"/>
      <c r="AW130" s="215"/>
      <c r="AX130" s="764" t="s">
        <v>471</v>
      </c>
      <c r="AY130" s="765"/>
      <c r="AZ130" s="765"/>
      <c r="BA130" s="765"/>
      <c r="BB130" s="765"/>
      <c r="BC130" s="765"/>
      <c r="BD130" s="765"/>
      <c r="BE130" s="766"/>
      <c r="BF130" s="767">
        <v>7.2</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472</v>
      </c>
      <c r="X131" s="774"/>
      <c r="Y131" s="774"/>
      <c r="Z131" s="775"/>
      <c r="AA131" s="776">
        <v>17021046</v>
      </c>
      <c r="AB131" s="777"/>
      <c r="AC131" s="777"/>
      <c r="AD131" s="777"/>
      <c r="AE131" s="778"/>
      <c r="AF131" s="779">
        <v>17290108</v>
      </c>
      <c r="AG131" s="777"/>
      <c r="AH131" s="777"/>
      <c r="AI131" s="777"/>
      <c r="AJ131" s="778"/>
      <c r="AK131" s="779">
        <v>17565220</v>
      </c>
      <c r="AL131" s="777"/>
      <c r="AM131" s="777"/>
      <c r="AN131" s="777"/>
      <c r="AO131" s="778"/>
      <c r="AP131" s="780"/>
      <c r="AQ131" s="781"/>
      <c r="AR131" s="781"/>
      <c r="AS131" s="781"/>
      <c r="AT131" s="782"/>
      <c r="AU131" s="215"/>
      <c r="AV131" s="215"/>
      <c r="AW131" s="215"/>
      <c r="AX131" s="742" t="s">
        <v>473</v>
      </c>
      <c r="AY131" s="743"/>
      <c r="AZ131" s="743"/>
      <c r="BA131" s="743"/>
      <c r="BB131" s="743"/>
      <c r="BC131" s="743"/>
      <c r="BD131" s="743"/>
      <c r="BE131" s="744"/>
      <c r="BF131" s="745">
        <v>35.5</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51" t="s">
        <v>474</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475</v>
      </c>
      <c r="W132" s="755"/>
      <c r="X132" s="755"/>
      <c r="Y132" s="755"/>
      <c r="Z132" s="756"/>
      <c r="AA132" s="757">
        <v>8.0323265680000002</v>
      </c>
      <c r="AB132" s="758"/>
      <c r="AC132" s="758"/>
      <c r="AD132" s="758"/>
      <c r="AE132" s="759"/>
      <c r="AF132" s="760">
        <v>7.3255470699999998</v>
      </c>
      <c r="AG132" s="758"/>
      <c r="AH132" s="758"/>
      <c r="AI132" s="758"/>
      <c r="AJ132" s="759"/>
      <c r="AK132" s="760">
        <v>6.5393886329999997</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476</v>
      </c>
      <c r="W133" s="734"/>
      <c r="X133" s="734"/>
      <c r="Y133" s="734"/>
      <c r="Z133" s="735"/>
      <c r="AA133" s="736">
        <v>7</v>
      </c>
      <c r="AB133" s="737"/>
      <c r="AC133" s="737"/>
      <c r="AD133" s="737"/>
      <c r="AE133" s="738"/>
      <c r="AF133" s="736">
        <v>7.3</v>
      </c>
      <c r="AG133" s="737"/>
      <c r="AH133" s="737"/>
      <c r="AI133" s="737"/>
      <c r="AJ133" s="738"/>
      <c r="AK133" s="736">
        <v>7.2</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I1vjFuNLSdaYFkchb1rXuxRUAKHRtu1Xtmhg85QOAMAfWMy03jQ/K8LkkLDhTAldzJUtpvdwzxjkF6EfOI1HTA==" saltValue="xMtYMmeCy2btdVv/OkiAh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0" zoomScaleNormal="85" zoomScaleSheetLayoutView="8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477</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U5TuCdrvxrIkdPRVRkiCSJgmanAskM3oARsYE8ZTwlp/XCoQs/pcYvlLJ34IH/nmorIqGAMa2hH8PpQGp0RZQA==" saltValue="BjM2JncMSb/GVpanoxyK+Q=="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0fouY8tiD8AKAqk691kSVaIZL4hognoR0+shFRV5kU2aT+fDU1kANVhOTR81/3u6siT8oJY503LqmFKdGooayg==" saltValue="OiT4Pg3nw9D1JEirjzB1rw==" spinCount="100000" sheet="1" objects="1" scenarios="1"/>
  <dataConsolidate/>
  <phoneticPr fontId="2"/>
  <printOptions horizontalCentered="1" verticalCentered="1"/>
  <pageMargins left="0" right="0" top="0" bottom="0"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0" zoomScaleSheetLayoutView="80"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479</v>
      </c>
      <c r="AL6" s="248"/>
      <c r="AM6" s="248"/>
      <c r="AN6" s="248"/>
    </row>
    <row r="7" spans="1:46" ht="13.5" customHeight="1" x14ac:dyDescent="0.15">
      <c r="A7" s="247"/>
      <c r="AK7" s="250"/>
      <c r="AL7" s="251"/>
      <c r="AM7" s="251"/>
      <c r="AN7" s="252"/>
      <c r="AO7" s="1134" t="s">
        <v>480</v>
      </c>
      <c r="AP7" s="253"/>
      <c r="AQ7" s="254" t="s">
        <v>481</v>
      </c>
      <c r="AR7" s="255"/>
    </row>
    <row r="8" spans="1:46" x14ac:dyDescent="0.15">
      <c r="A8" s="247"/>
      <c r="AK8" s="256"/>
      <c r="AL8" s="257"/>
      <c r="AM8" s="257"/>
      <c r="AN8" s="258"/>
      <c r="AO8" s="1135"/>
      <c r="AP8" s="259" t="s">
        <v>482</v>
      </c>
      <c r="AQ8" s="260" t="s">
        <v>483</v>
      </c>
      <c r="AR8" s="261" t="s">
        <v>484</v>
      </c>
    </row>
    <row r="9" spans="1:46" x14ac:dyDescent="0.15">
      <c r="A9" s="247"/>
      <c r="AK9" s="1146" t="s">
        <v>485</v>
      </c>
      <c r="AL9" s="1147"/>
      <c r="AM9" s="1147"/>
      <c r="AN9" s="1148"/>
      <c r="AO9" s="262">
        <v>5600946</v>
      </c>
      <c r="AP9" s="262">
        <v>116920</v>
      </c>
      <c r="AQ9" s="263">
        <v>95899</v>
      </c>
      <c r="AR9" s="264">
        <v>21.9</v>
      </c>
    </row>
    <row r="10" spans="1:46" ht="13.5" customHeight="1" x14ac:dyDescent="0.15">
      <c r="A10" s="247"/>
      <c r="AK10" s="1146" t="s">
        <v>486</v>
      </c>
      <c r="AL10" s="1147"/>
      <c r="AM10" s="1147"/>
      <c r="AN10" s="1148"/>
      <c r="AO10" s="265">
        <v>861162</v>
      </c>
      <c r="AP10" s="265">
        <v>17977</v>
      </c>
      <c r="AQ10" s="266">
        <v>7418</v>
      </c>
      <c r="AR10" s="267">
        <v>142.30000000000001</v>
      </c>
    </row>
    <row r="11" spans="1:46" ht="13.5" customHeight="1" x14ac:dyDescent="0.15">
      <c r="A11" s="247"/>
      <c r="AK11" s="1146" t="s">
        <v>487</v>
      </c>
      <c r="AL11" s="1147"/>
      <c r="AM11" s="1147"/>
      <c r="AN11" s="1148"/>
      <c r="AO11" s="265" t="s">
        <v>488</v>
      </c>
      <c r="AP11" s="265" t="s">
        <v>488</v>
      </c>
      <c r="AQ11" s="266">
        <v>1842</v>
      </c>
      <c r="AR11" s="267" t="s">
        <v>488</v>
      </c>
    </row>
    <row r="12" spans="1:46" ht="13.5" customHeight="1" x14ac:dyDescent="0.15">
      <c r="A12" s="247"/>
      <c r="AK12" s="1146" t="s">
        <v>489</v>
      </c>
      <c r="AL12" s="1147"/>
      <c r="AM12" s="1147"/>
      <c r="AN12" s="1148"/>
      <c r="AO12" s="265" t="s">
        <v>488</v>
      </c>
      <c r="AP12" s="265" t="s">
        <v>488</v>
      </c>
      <c r="AQ12" s="266">
        <v>18</v>
      </c>
      <c r="AR12" s="267" t="s">
        <v>488</v>
      </c>
    </row>
    <row r="13" spans="1:46" ht="13.5" customHeight="1" x14ac:dyDescent="0.15">
      <c r="A13" s="247"/>
      <c r="AK13" s="1146" t="s">
        <v>490</v>
      </c>
      <c r="AL13" s="1147"/>
      <c r="AM13" s="1147"/>
      <c r="AN13" s="1148"/>
      <c r="AO13" s="265">
        <v>235719</v>
      </c>
      <c r="AP13" s="265">
        <v>4921</v>
      </c>
      <c r="AQ13" s="266">
        <v>3674</v>
      </c>
      <c r="AR13" s="267">
        <v>33.9</v>
      </c>
    </row>
    <row r="14" spans="1:46" ht="13.5" customHeight="1" x14ac:dyDescent="0.15">
      <c r="A14" s="247"/>
      <c r="AK14" s="1146" t="s">
        <v>491</v>
      </c>
      <c r="AL14" s="1147"/>
      <c r="AM14" s="1147"/>
      <c r="AN14" s="1148"/>
      <c r="AO14" s="265">
        <v>100484</v>
      </c>
      <c r="AP14" s="265">
        <v>2098</v>
      </c>
      <c r="AQ14" s="266">
        <v>2040</v>
      </c>
      <c r="AR14" s="267">
        <v>2.8</v>
      </c>
    </row>
    <row r="15" spans="1:46" ht="13.5" customHeight="1" x14ac:dyDescent="0.15">
      <c r="A15" s="247"/>
      <c r="AK15" s="1149" t="s">
        <v>492</v>
      </c>
      <c r="AL15" s="1150"/>
      <c r="AM15" s="1150"/>
      <c r="AN15" s="1151"/>
      <c r="AO15" s="265">
        <v>-392853</v>
      </c>
      <c r="AP15" s="265">
        <v>-8201</v>
      </c>
      <c r="AQ15" s="266">
        <v>-5724</v>
      </c>
      <c r="AR15" s="267">
        <v>43.3</v>
      </c>
    </row>
    <row r="16" spans="1:46" x14ac:dyDescent="0.15">
      <c r="A16" s="247"/>
      <c r="AK16" s="1149" t="s">
        <v>177</v>
      </c>
      <c r="AL16" s="1150"/>
      <c r="AM16" s="1150"/>
      <c r="AN16" s="1151"/>
      <c r="AO16" s="265">
        <v>6405458</v>
      </c>
      <c r="AP16" s="265">
        <v>133714</v>
      </c>
      <c r="AQ16" s="266">
        <v>105167</v>
      </c>
      <c r="AR16" s="267">
        <v>27.1</v>
      </c>
    </row>
    <row r="17" spans="1:46" x14ac:dyDescent="0.15">
      <c r="A17" s="247"/>
    </row>
    <row r="18" spans="1:46" x14ac:dyDescent="0.15">
      <c r="A18" s="247"/>
      <c r="AQ18" s="268"/>
      <c r="AR18" s="268"/>
    </row>
    <row r="19" spans="1:46" x14ac:dyDescent="0.15">
      <c r="A19" s="247"/>
      <c r="AK19" s="243" t="s">
        <v>493</v>
      </c>
    </row>
    <row r="20" spans="1:46" x14ac:dyDescent="0.15">
      <c r="A20" s="247"/>
      <c r="AK20" s="269"/>
      <c r="AL20" s="270"/>
      <c r="AM20" s="270"/>
      <c r="AN20" s="271"/>
      <c r="AO20" s="272" t="s">
        <v>494</v>
      </c>
      <c r="AP20" s="273" t="s">
        <v>495</v>
      </c>
      <c r="AQ20" s="274" t="s">
        <v>496</v>
      </c>
      <c r="AR20" s="275"/>
    </row>
    <row r="21" spans="1:46" s="248" customFormat="1" x14ac:dyDescent="0.15">
      <c r="A21" s="276"/>
      <c r="AK21" s="1152" t="s">
        <v>497</v>
      </c>
      <c r="AL21" s="1153"/>
      <c r="AM21" s="1153"/>
      <c r="AN21" s="1154"/>
      <c r="AO21" s="277">
        <v>9.67</v>
      </c>
      <c r="AP21" s="278">
        <v>8.91</v>
      </c>
      <c r="AQ21" s="279">
        <v>0.76</v>
      </c>
      <c r="AS21" s="280"/>
      <c r="AT21" s="276"/>
    </row>
    <row r="22" spans="1:46" s="248" customFormat="1" x14ac:dyDescent="0.15">
      <c r="A22" s="276"/>
      <c r="AK22" s="1152" t="s">
        <v>498</v>
      </c>
      <c r="AL22" s="1153"/>
      <c r="AM22" s="1153"/>
      <c r="AN22" s="1154"/>
      <c r="AO22" s="281">
        <v>97</v>
      </c>
      <c r="AP22" s="282">
        <v>97.6</v>
      </c>
      <c r="AQ22" s="283">
        <v>-0.6</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5" t="s">
        <v>499</v>
      </c>
      <c r="B26" s="1145"/>
      <c r="C26" s="1145"/>
      <c r="D26" s="1145"/>
      <c r="E26" s="1145"/>
      <c r="F26" s="1145"/>
      <c r="G26" s="1145"/>
      <c r="H26" s="1145"/>
      <c r="I26" s="1145"/>
      <c r="J26" s="1145"/>
      <c r="K26" s="1145"/>
      <c r="L26" s="1145"/>
      <c r="M26" s="1145"/>
      <c r="N26" s="1145"/>
      <c r="O26" s="1145"/>
      <c r="P26" s="1145"/>
      <c r="Q26" s="1145"/>
      <c r="R26" s="1145"/>
      <c r="S26" s="1145"/>
      <c r="T26" s="1145"/>
      <c r="U26" s="1145"/>
      <c r="V26" s="1145"/>
      <c r="W26" s="1145"/>
      <c r="X26" s="1145"/>
      <c r="Y26" s="1145"/>
      <c r="Z26" s="1145"/>
      <c r="AA26" s="1145"/>
      <c r="AB26" s="1145"/>
      <c r="AC26" s="1145"/>
      <c r="AD26" s="1145"/>
      <c r="AE26" s="1145"/>
      <c r="AF26" s="1145"/>
      <c r="AG26" s="1145"/>
      <c r="AH26" s="1145"/>
      <c r="AI26" s="1145"/>
      <c r="AJ26" s="1145"/>
      <c r="AK26" s="1145"/>
      <c r="AL26" s="1145"/>
      <c r="AM26" s="1145"/>
      <c r="AN26" s="1145"/>
      <c r="AO26" s="1145"/>
      <c r="AP26" s="1145"/>
      <c r="AQ26" s="1145"/>
      <c r="AR26" s="1145"/>
      <c r="AS26" s="1145"/>
    </row>
    <row r="27" spans="1:46" x14ac:dyDescent="0.15">
      <c r="A27" s="288"/>
      <c r="AS27" s="243"/>
      <c r="AT27" s="243"/>
    </row>
    <row r="28" spans="1:46" ht="17.25" x14ac:dyDescent="0.15">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501</v>
      </c>
      <c r="AL29" s="248"/>
      <c r="AM29" s="248"/>
      <c r="AN29" s="248"/>
      <c r="AS29" s="290"/>
    </row>
    <row r="30" spans="1:46" ht="13.5" customHeight="1" x14ac:dyDescent="0.15">
      <c r="A30" s="247"/>
      <c r="AK30" s="250"/>
      <c r="AL30" s="251"/>
      <c r="AM30" s="251"/>
      <c r="AN30" s="252"/>
      <c r="AO30" s="1134" t="s">
        <v>480</v>
      </c>
      <c r="AP30" s="253"/>
      <c r="AQ30" s="254" t="s">
        <v>481</v>
      </c>
      <c r="AR30" s="255"/>
    </row>
    <row r="31" spans="1:46" x14ac:dyDescent="0.15">
      <c r="A31" s="247"/>
      <c r="AK31" s="256"/>
      <c r="AL31" s="257"/>
      <c r="AM31" s="257"/>
      <c r="AN31" s="258"/>
      <c r="AO31" s="1135"/>
      <c r="AP31" s="259" t="s">
        <v>482</v>
      </c>
      <c r="AQ31" s="260" t="s">
        <v>483</v>
      </c>
      <c r="AR31" s="261" t="s">
        <v>484</v>
      </c>
    </row>
    <row r="32" spans="1:46" ht="27" customHeight="1" x14ac:dyDescent="0.15">
      <c r="A32" s="247"/>
      <c r="AK32" s="1136" t="s">
        <v>502</v>
      </c>
      <c r="AL32" s="1137"/>
      <c r="AM32" s="1137"/>
      <c r="AN32" s="1138"/>
      <c r="AO32" s="291">
        <v>5522587</v>
      </c>
      <c r="AP32" s="291">
        <v>115284</v>
      </c>
      <c r="AQ32" s="292">
        <v>63956</v>
      </c>
      <c r="AR32" s="293">
        <v>80.3</v>
      </c>
    </row>
    <row r="33" spans="1:46" ht="13.5" customHeight="1" x14ac:dyDescent="0.15">
      <c r="A33" s="247"/>
      <c r="AK33" s="1136" t="s">
        <v>503</v>
      </c>
      <c r="AL33" s="1137"/>
      <c r="AM33" s="1137"/>
      <c r="AN33" s="1138"/>
      <c r="AO33" s="291" t="s">
        <v>488</v>
      </c>
      <c r="AP33" s="291" t="s">
        <v>488</v>
      </c>
      <c r="AQ33" s="292" t="s">
        <v>488</v>
      </c>
      <c r="AR33" s="293" t="s">
        <v>488</v>
      </c>
    </row>
    <row r="34" spans="1:46" ht="27" customHeight="1" x14ac:dyDescent="0.15">
      <c r="A34" s="247"/>
      <c r="AK34" s="1136" t="s">
        <v>504</v>
      </c>
      <c r="AL34" s="1137"/>
      <c r="AM34" s="1137"/>
      <c r="AN34" s="1138"/>
      <c r="AO34" s="291" t="s">
        <v>488</v>
      </c>
      <c r="AP34" s="291" t="s">
        <v>488</v>
      </c>
      <c r="AQ34" s="292">
        <v>4</v>
      </c>
      <c r="AR34" s="293" t="s">
        <v>488</v>
      </c>
    </row>
    <row r="35" spans="1:46" ht="27" customHeight="1" x14ac:dyDescent="0.15">
      <c r="A35" s="247"/>
      <c r="AK35" s="1136" t="s">
        <v>505</v>
      </c>
      <c r="AL35" s="1137"/>
      <c r="AM35" s="1137"/>
      <c r="AN35" s="1138"/>
      <c r="AO35" s="291">
        <v>809095</v>
      </c>
      <c r="AP35" s="291">
        <v>16890</v>
      </c>
      <c r="AQ35" s="292">
        <v>14498</v>
      </c>
      <c r="AR35" s="293">
        <v>16.5</v>
      </c>
    </row>
    <row r="36" spans="1:46" ht="27" customHeight="1" x14ac:dyDescent="0.15">
      <c r="A36" s="247"/>
      <c r="AK36" s="1136" t="s">
        <v>506</v>
      </c>
      <c r="AL36" s="1137"/>
      <c r="AM36" s="1137"/>
      <c r="AN36" s="1138"/>
      <c r="AO36" s="291">
        <v>119320</v>
      </c>
      <c r="AP36" s="291">
        <v>2491</v>
      </c>
      <c r="AQ36" s="292">
        <v>1993</v>
      </c>
      <c r="AR36" s="293">
        <v>25</v>
      </c>
    </row>
    <row r="37" spans="1:46" ht="13.5" customHeight="1" x14ac:dyDescent="0.15">
      <c r="A37" s="247"/>
      <c r="AK37" s="1136" t="s">
        <v>507</v>
      </c>
      <c r="AL37" s="1137"/>
      <c r="AM37" s="1137"/>
      <c r="AN37" s="1138"/>
      <c r="AO37" s="291">
        <v>9444</v>
      </c>
      <c r="AP37" s="291">
        <v>197</v>
      </c>
      <c r="AQ37" s="292">
        <v>407</v>
      </c>
      <c r="AR37" s="293">
        <v>-51.6</v>
      </c>
    </row>
    <row r="38" spans="1:46" ht="27" customHeight="1" x14ac:dyDescent="0.15">
      <c r="A38" s="247"/>
      <c r="AK38" s="1139" t="s">
        <v>508</v>
      </c>
      <c r="AL38" s="1140"/>
      <c r="AM38" s="1140"/>
      <c r="AN38" s="1141"/>
      <c r="AO38" s="294">
        <v>456</v>
      </c>
      <c r="AP38" s="294">
        <v>10</v>
      </c>
      <c r="AQ38" s="295">
        <v>1</v>
      </c>
      <c r="AR38" s="283">
        <v>900</v>
      </c>
      <c r="AS38" s="290"/>
    </row>
    <row r="39" spans="1:46" x14ac:dyDescent="0.15">
      <c r="A39" s="247"/>
      <c r="AK39" s="1139" t="s">
        <v>509</v>
      </c>
      <c r="AL39" s="1140"/>
      <c r="AM39" s="1140"/>
      <c r="AN39" s="1141"/>
      <c r="AO39" s="291">
        <v>-372880</v>
      </c>
      <c r="AP39" s="291">
        <v>-7784</v>
      </c>
      <c r="AQ39" s="292">
        <v>-3355</v>
      </c>
      <c r="AR39" s="293">
        <v>132</v>
      </c>
      <c r="AS39" s="290"/>
    </row>
    <row r="40" spans="1:46" ht="27" customHeight="1" x14ac:dyDescent="0.15">
      <c r="A40" s="247"/>
      <c r="AK40" s="1136" t="s">
        <v>510</v>
      </c>
      <c r="AL40" s="1137"/>
      <c r="AM40" s="1137"/>
      <c r="AN40" s="1138"/>
      <c r="AO40" s="291">
        <v>-4939364</v>
      </c>
      <c r="AP40" s="291">
        <v>-103110</v>
      </c>
      <c r="AQ40" s="292">
        <v>-53996</v>
      </c>
      <c r="AR40" s="293">
        <v>91</v>
      </c>
      <c r="AS40" s="290"/>
    </row>
    <row r="41" spans="1:46" x14ac:dyDescent="0.15">
      <c r="A41" s="247"/>
      <c r="AK41" s="1142" t="s">
        <v>287</v>
      </c>
      <c r="AL41" s="1143"/>
      <c r="AM41" s="1143"/>
      <c r="AN41" s="1144"/>
      <c r="AO41" s="291">
        <v>1148658</v>
      </c>
      <c r="AP41" s="291">
        <v>23978</v>
      </c>
      <c r="AQ41" s="292">
        <v>23508</v>
      </c>
      <c r="AR41" s="293">
        <v>2</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511</v>
      </c>
    </row>
    <row r="48" spans="1:46" x14ac:dyDescent="0.15">
      <c r="A48" s="247"/>
      <c r="AK48" s="301" t="s">
        <v>512</v>
      </c>
      <c r="AL48" s="301"/>
      <c r="AM48" s="301"/>
      <c r="AN48" s="301"/>
      <c r="AO48" s="301"/>
      <c r="AP48" s="301"/>
      <c r="AQ48" s="302"/>
      <c r="AR48" s="301"/>
    </row>
    <row r="49" spans="1:44" ht="13.5" customHeight="1" x14ac:dyDescent="0.15">
      <c r="A49" s="247"/>
      <c r="AK49" s="303"/>
      <c r="AL49" s="304"/>
      <c r="AM49" s="1129" t="s">
        <v>480</v>
      </c>
      <c r="AN49" s="1131" t="s">
        <v>513</v>
      </c>
      <c r="AO49" s="1132"/>
      <c r="AP49" s="1132"/>
      <c r="AQ49" s="1132"/>
      <c r="AR49" s="1133"/>
    </row>
    <row r="50" spans="1:44" x14ac:dyDescent="0.15">
      <c r="A50" s="247"/>
      <c r="AK50" s="305"/>
      <c r="AL50" s="306"/>
      <c r="AM50" s="1130"/>
      <c r="AN50" s="307" t="s">
        <v>514</v>
      </c>
      <c r="AO50" s="308" t="s">
        <v>515</v>
      </c>
      <c r="AP50" s="309" t="s">
        <v>516</v>
      </c>
      <c r="AQ50" s="310" t="s">
        <v>517</v>
      </c>
      <c r="AR50" s="311" t="s">
        <v>518</v>
      </c>
    </row>
    <row r="51" spans="1:44" x14ac:dyDescent="0.15">
      <c r="A51" s="247"/>
      <c r="AK51" s="303" t="s">
        <v>519</v>
      </c>
      <c r="AL51" s="304"/>
      <c r="AM51" s="312">
        <v>4972232</v>
      </c>
      <c r="AN51" s="313">
        <v>97049</v>
      </c>
      <c r="AO51" s="314">
        <v>34</v>
      </c>
      <c r="AP51" s="315">
        <v>70329</v>
      </c>
      <c r="AQ51" s="316">
        <v>0.2</v>
      </c>
      <c r="AR51" s="317">
        <v>33.799999999999997</v>
      </c>
    </row>
    <row r="52" spans="1:44" x14ac:dyDescent="0.15">
      <c r="A52" s="247"/>
      <c r="AK52" s="318"/>
      <c r="AL52" s="319" t="s">
        <v>520</v>
      </c>
      <c r="AM52" s="320">
        <v>3104549</v>
      </c>
      <c r="AN52" s="321">
        <v>60595</v>
      </c>
      <c r="AO52" s="322">
        <v>14.1</v>
      </c>
      <c r="AP52" s="323">
        <v>39403</v>
      </c>
      <c r="AQ52" s="324">
        <v>9.1</v>
      </c>
      <c r="AR52" s="325">
        <v>5</v>
      </c>
    </row>
    <row r="53" spans="1:44" x14ac:dyDescent="0.15">
      <c r="A53" s="247"/>
      <c r="AK53" s="303" t="s">
        <v>521</v>
      </c>
      <c r="AL53" s="304"/>
      <c r="AM53" s="312">
        <v>4183232</v>
      </c>
      <c r="AN53" s="313">
        <v>83004</v>
      </c>
      <c r="AO53" s="314">
        <v>-14.5</v>
      </c>
      <c r="AP53" s="315">
        <v>71871</v>
      </c>
      <c r="AQ53" s="316">
        <v>2.2000000000000002</v>
      </c>
      <c r="AR53" s="317">
        <v>-16.7</v>
      </c>
    </row>
    <row r="54" spans="1:44" x14ac:dyDescent="0.15">
      <c r="A54" s="247"/>
      <c r="AK54" s="318"/>
      <c r="AL54" s="319" t="s">
        <v>520</v>
      </c>
      <c r="AM54" s="320">
        <v>2644407</v>
      </c>
      <c r="AN54" s="321">
        <v>52470</v>
      </c>
      <c r="AO54" s="322">
        <v>-13.4</v>
      </c>
      <c r="AP54" s="323">
        <v>38232</v>
      </c>
      <c r="AQ54" s="324">
        <v>-3</v>
      </c>
      <c r="AR54" s="325">
        <v>-10.4</v>
      </c>
    </row>
    <row r="55" spans="1:44" x14ac:dyDescent="0.15">
      <c r="A55" s="247"/>
      <c r="AK55" s="303" t="s">
        <v>522</v>
      </c>
      <c r="AL55" s="304"/>
      <c r="AM55" s="312">
        <v>5036955</v>
      </c>
      <c r="AN55" s="313">
        <v>101640</v>
      </c>
      <c r="AO55" s="314">
        <v>22.5</v>
      </c>
      <c r="AP55" s="315">
        <v>71807</v>
      </c>
      <c r="AQ55" s="316">
        <v>-0.1</v>
      </c>
      <c r="AR55" s="317">
        <v>22.6</v>
      </c>
    </row>
    <row r="56" spans="1:44" x14ac:dyDescent="0.15">
      <c r="A56" s="247"/>
      <c r="AK56" s="318"/>
      <c r="AL56" s="319" t="s">
        <v>520</v>
      </c>
      <c r="AM56" s="320">
        <v>3157431</v>
      </c>
      <c r="AN56" s="321">
        <v>63713</v>
      </c>
      <c r="AO56" s="322">
        <v>21.4</v>
      </c>
      <c r="AP56" s="323">
        <v>37333</v>
      </c>
      <c r="AQ56" s="324">
        <v>-2.4</v>
      </c>
      <c r="AR56" s="325">
        <v>23.8</v>
      </c>
    </row>
    <row r="57" spans="1:44" x14ac:dyDescent="0.15">
      <c r="A57" s="247"/>
      <c r="AK57" s="303" t="s">
        <v>523</v>
      </c>
      <c r="AL57" s="304"/>
      <c r="AM57" s="312">
        <v>7092030</v>
      </c>
      <c r="AN57" s="313">
        <v>145424</v>
      </c>
      <c r="AO57" s="314">
        <v>43.1</v>
      </c>
      <c r="AP57" s="315">
        <v>80821</v>
      </c>
      <c r="AQ57" s="316">
        <v>12.6</v>
      </c>
      <c r="AR57" s="317">
        <v>30.5</v>
      </c>
    </row>
    <row r="58" spans="1:44" x14ac:dyDescent="0.15">
      <c r="A58" s="247"/>
      <c r="AK58" s="318"/>
      <c r="AL58" s="319" t="s">
        <v>520</v>
      </c>
      <c r="AM58" s="320">
        <v>4774890</v>
      </c>
      <c r="AN58" s="321">
        <v>97910</v>
      </c>
      <c r="AO58" s="322">
        <v>53.7</v>
      </c>
      <c r="AP58" s="323">
        <v>49586</v>
      </c>
      <c r="AQ58" s="324">
        <v>32.799999999999997</v>
      </c>
      <c r="AR58" s="325">
        <v>20.9</v>
      </c>
    </row>
    <row r="59" spans="1:44" x14ac:dyDescent="0.15">
      <c r="A59" s="247"/>
      <c r="AK59" s="303" t="s">
        <v>524</v>
      </c>
      <c r="AL59" s="304"/>
      <c r="AM59" s="312">
        <v>5839547</v>
      </c>
      <c r="AN59" s="313">
        <v>121901</v>
      </c>
      <c r="AO59" s="314">
        <v>-16.2</v>
      </c>
      <c r="AP59" s="315">
        <v>79840</v>
      </c>
      <c r="AQ59" s="316">
        <v>-1.2</v>
      </c>
      <c r="AR59" s="317">
        <v>-15</v>
      </c>
    </row>
    <row r="60" spans="1:44" x14ac:dyDescent="0.15">
      <c r="A60" s="247"/>
      <c r="AK60" s="318"/>
      <c r="AL60" s="319" t="s">
        <v>520</v>
      </c>
      <c r="AM60" s="320">
        <v>4133527</v>
      </c>
      <c r="AN60" s="321">
        <v>86288</v>
      </c>
      <c r="AO60" s="322">
        <v>-11.9</v>
      </c>
      <c r="AP60" s="323">
        <v>45238</v>
      </c>
      <c r="AQ60" s="324">
        <v>-8.8000000000000007</v>
      </c>
      <c r="AR60" s="325">
        <v>-3.1</v>
      </c>
    </row>
    <row r="61" spans="1:44" x14ac:dyDescent="0.15">
      <c r="A61" s="247"/>
      <c r="AK61" s="303" t="s">
        <v>525</v>
      </c>
      <c r="AL61" s="326"/>
      <c r="AM61" s="312">
        <v>5424799</v>
      </c>
      <c r="AN61" s="313">
        <v>109804</v>
      </c>
      <c r="AO61" s="314">
        <v>13.8</v>
      </c>
      <c r="AP61" s="315">
        <v>74934</v>
      </c>
      <c r="AQ61" s="327">
        <v>2.7</v>
      </c>
      <c r="AR61" s="317">
        <v>11.1</v>
      </c>
    </row>
    <row r="62" spans="1:44" x14ac:dyDescent="0.15">
      <c r="A62" s="247"/>
      <c r="AK62" s="318"/>
      <c r="AL62" s="319" t="s">
        <v>520</v>
      </c>
      <c r="AM62" s="320">
        <v>3562961</v>
      </c>
      <c r="AN62" s="321">
        <v>72195</v>
      </c>
      <c r="AO62" s="322">
        <v>12.8</v>
      </c>
      <c r="AP62" s="323">
        <v>41958</v>
      </c>
      <c r="AQ62" s="324">
        <v>5.5</v>
      </c>
      <c r="AR62" s="325">
        <v>7.3</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etZBd0PPYrZpz/0g5duo8kDFR6SA9/DeS+Rp1sP3dbnb4NtcHdnLNYieSaBe93uo3g3RVYmQMwYT4uBvUIwm8Q==" saltValue="R9ewieHdmAqjEQMixJVaP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477</v>
      </c>
    </row>
    <row r="121" spans="125:125" ht="13.5" hidden="1" customHeight="1" x14ac:dyDescent="0.15">
      <c r="DU121" s="241"/>
    </row>
  </sheetData>
  <sheetProtection algorithmName="SHA-512" hashValue="omBxqLwt5iSfunxSsoXu1F3WwtYDopsLmmd01JwmI5aj8em7B5BtjIcq8ockucu7E7CtSkCUoHHMmXp5O8W4TA==" saltValue="A21vWjVPTrg0DiLNW4K8XQ=="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0" zoomScaleNormal="8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477</v>
      </c>
    </row>
  </sheetData>
  <sheetProtection algorithmName="SHA-512" hashValue="AHKDBeCq3JwFB5pD1hXTcQAWtyIUOP4i1kFb8TeP56+DmfbBQamKio9dOfUbZ/JiddLNgkiJDvBjpRfUGs9Hzg==" saltValue="/0JY3uyW8m8eCioYlhPcOA=="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15">
      <c r="B47" s="10"/>
      <c r="C47" s="1155" t="s">
        <v>3</v>
      </c>
      <c r="D47" s="1155"/>
      <c r="E47" s="1156"/>
      <c r="F47" s="11">
        <v>13.13</v>
      </c>
      <c r="G47" s="12">
        <v>12.78</v>
      </c>
      <c r="H47" s="12">
        <v>13.65</v>
      </c>
      <c r="I47" s="12">
        <v>14.18</v>
      </c>
      <c r="J47" s="13">
        <v>14.45</v>
      </c>
    </row>
    <row r="48" spans="2:10" ht="57.75" customHeight="1" x14ac:dyDescent="0.15">
      <c r="B48" s="14"/>
      <c r="C48" s="1157" t="s">
        <v>4</v>
      </c>
      <c r="D48" s="1157"/>
      <c r="E48" s="1158"/>
      <c r="F48" s="15">
        <v>3.19</v>
      </c>
      <c r="G48" s="16">
        <v>5.8</v>
      </c>
      <c r="H48" s="16">
        <v>4.8499999999999996</v>
      </c>
      <c r="I48" s="16">
        <v>3.94</v>
      </c>
      <c r="J48" s="17">
        <v>3.56</v>
      </c>
    </row>
    <row r="49" spans="2:10" ht="57.75" customHeight="1" thickBot="1" x14ac:dyDescent="0.2">
      <c r="B49" s="18"/>
      <c r="C49" s="1159" t="s">
        <v>5</v>
      </c>
      <c r="D49" s="1159"/>
      <c r="E49" s="1160"/>
      <c r="F49" s="19">
        <v>3.68</v>
      </c>
      <c r="G49" s="20">
        <v>7.14</v>
      </c>
      <c r="H49" s="20">
        <v>3.03</v>
      </c>
      <c r="I49" s="20">
        <v>4.3099999999999996</v>
      </c>
      <c r="J49" s="21">
        <v>2.25</v>
      </c>
    </row>
    <row r="50" spans="2:10" x14ac:dyDescent="0.15"/>
  </sheetData>
  <sheetProtection algorithmName="SHA-512" hashValue="r1D8DdEe+pxTTaB8uKp98QdzNOl33hE6qMd5hXPl9zpj4vU3vlI2GPa9wyC5J0DVFyf5Q68PBe49SwNh8efRxg==" saltValue="as4wSGbRXr2VNqSHv6+xNQ=="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15">
      <c r="A34" s="22"/>
      <c r="B34" s="31"/>
      <c r="C34" s="1165" t="s">
        <v>532</v>
      </c>
      <c r="D34" s="1165"/>
      <c r="E34" s="1166"/>
      <c r="F34" s="32">
        <v>17.86</v>
      </c>
      <c r="G34" s="33">
        <v>17.559999999999999</v>
      </c>
      <c r="H34" s="33">
        <v>14.59</v>
      </c>
      <c r="I34" s="33">
        <v>13.02</v>
      </c>
      <c r="J34" s="34">
        <v>9.75</v>
      </c>
      <c r="K34" s="22"/>
      <c r="L34" s="22"/>
      <c r="M34" s="22"/>
      <c r="N34" s="22"/>
      <c r="O34" s="22"/>
      <c r="P34" s="22"/>
    </row>
    <row r="35" spans="1:16" ht="39" customHeight="1" x14ac:dyDescent="0.15">
      <c r="A35" s="22"/>
      <c r="B35" s="35"/>
      <c r="C35" s="1161" t="s">
        <v>533</v>
      </c>
      <c r="D35" s="1161"/>
      <c r="E35" s="1162"/>
      <c r="F35" s="36">
        <v>3.18</v>
      </c>
      <c r="G35" s="37">
        <v>5.79</v>
      </c>
      <c r="H35" s="37">
        <v>4.84</v>
      </c>
      <c r="I35" s="37">
        <v>3.94</v>
      </c>
      <c r="J35" s="38">
        <v>3.55</v>
      </c>
      <c r="K35" s="22"/>
      <c r="L35" s="22"/>
      <c r="M35" s="22"/>
      <c r="N35" s="22"/>
      <c r="O35" s="22"/>
      <c r="P35" s="22"/>
    </row>
    <row r="36" spans="1:16" ht="39" customHeight="1" x14ac:dyDescent="0.15">
      <c r="A36" s="22"/>
      <c r="B36" s="35"/>
      <c r="C36" s="1161" t="s">
        <v>534</v>
      </c>
      <c r="D36" s="1161"/>
      <c r="E36" s="1162"/>
      <c r="F36" s="36">
        <v>0.98</v>
      </c>
      <c r="G36" s="37">
        <v>1.19</v>
      </c>
      <c r="H36" s="37">
        <v>1.1599999999999999</v>
      </c>
      <c r="I36" s="37">
        <v>0.99</v>
      </c>
      <c r="J36" s="38">
        <v>0.72</v>
      </c>
      <c r="K36" s="22"/>
      <c r="L36" s="22"/>
      <c r="M36" s="22"/>
      <c r="N36" s="22"/>
      <c r="O36" s="22"/>
      <c r="P36" s="22"/>
    </row>
    <row r="37" spans="1:16" ht="39" customHeight="1" x14ac:dyDescent="0.15">
      <c r="A37" s="22"/>
      <c r="B37" s="35"/>
      <c r="C37" s="1161" t="s">
        <v>535</v>
      </c>
      <c r="D37" s="1161"/>
      <c r="E37" s="1162"/>
      <c r="F37" s="36">
        <v>0.39</v>
      </c>
      <c r="G37" s="37">
        <v>0.64</v>
      </c>
      <c r="H37" s="37">
        <v>0.55000000000000004</v>
      </c>
      <c r="I37" s="37">
        <v>0.56999999999999995</v>
      </c>
      <c r="J37" s="38">
        <v>0.33</v>
      </c>
      <c r="K37" s="22"/>
      <c r="L37" s="22"/>
      <c r="M37" s="22"/>
      <c r="N37" s="22"/>
      <c r="O37" s="22"/>
      <c r="P37" s="22"/>
    </row>
    <row r="38" spans="1:16" ht="39" customHeight="1" x14ac:dyDescent="0.15">
      <c r="A38" s="22"/>
      <c r="B38" s="35"/>
      <c r="C38" s="1161" t="s">
        <v>536</v>
      </c>
      <c r="D38" s="1161"/>
      <c r="E38" s="1162"/>
      <c r="F38" s="36">
        <v>0.01</v>
      </c>
      <c r="G38" s="37">
        <v>0.3</v>
      </c>
      <c r="H38" s="37">
        <v>0.1</v>
      </c>
      <c r="I38" s="37" t="s">
        <v>537</v>
      </c>
      <c r="J38" s="38">
        <v>0.09</v>
      </c>
      <c r="K38" s="22"/>
      <c r="L38" s="22"/>
      <c r="M38" s="22"/>
      <c r="N38" s="22"/>
      <c r="O38" s="22"/>
      <c r="P38" s="22"/>
    </row>
    <row r="39" spans="1:16" ht="39" customHeight="1" x14ac:dyDescent="0.15">
      <c r="A39" s="22"/>
      <c r="B39" s="35"/>
      <c r="C39" s="1161" t="s">
        <v>538</v>
      </c>
      <c r="D39" s="1161"/>
      <c r="E39" s="1162"/>
      <c r="F39" s="36">
        <v>0.06</v>
      </c>
      <c r="G39" s="37">
        <v>0.06</v>
      </c>
      <c r="H39" s="37">
        <v>0.06</v>
      </c>
      <c r="I39" s="37">
        <v>0.06</v>
      </c>
      <c r="J39" s="38">
        <v>0.08</v>
      </c>
      <c r="K39" s="22"/>
      <c r="L39" s="22"/>
      <c r="M39" s="22"/>
      <c r="N39" s="22"/>
      <c r="O39" s="22"/>
      <c r="P39" s="22"/>
    </row>
    <row r="40" spans="1:16" ht="39" customHeight="1" x14ac:dyDescent="0.15">
      <c r="A40" s="22"/>
      <c r="B40" s="35"/>
      <c r="C40" s="1161" t="s">
        <v>539</v>
      </c>
      <c r="D40" s="1161"/>
      <c r="E40" s="1162"/>
      <c r="F40" s="36">
        <v>0</v>
      </c>
      <c r="G40" s="37">
        <v>0.06</v>
      </c>
      <c r="H40" s="37">
        <v>0.05</v>
      </c>
      <c r="I40" s="37">
        <v>0</v>
      </c>
      <c r="J40" s="38">
        <v>0</v>
      </c>
      <c r="K40" s="22"/>
      <c r="L40" s="22"/>
      <c r="M40" s="22"/>
      <c r="N40" s="22"/>
      <c r="O40" s="22"/>
      <c r="P40" s="22"/>
    </row>
    <row r="41" spans="1:16" ht="39" customHeight="1" x14ac:dyDescent="0.15">
      <c r="A41" s="22"/>
      <c r="B41" s="35"/>
      <c r="C41" s="1161" t="s">
        <v>540</v>
      </c>
      <c r="D41" s="1161"/>
      <c r="E41" s="1162"/>
      <c r="F41" s="36">
        <v>0</v>
      </c>
      <c r="G41" s="37">
        <v>0</v>
      </c>
      <c r="H41" s="37">
        <v>0</v>
      </c>
      <c r="I41" s="37">
        <v>0</v>
      </c>
      <c r="J41" s="38">
        <v>0</v>
      </c>
      <c r="K41" s="22"/>
      <c r="L41" s="22"/>
      <c r="M41" s="22"/>
      <c r="N41" s="22"/>
      <c r="O41" s="22"/>
      <c r="P41" s="22"/>
    </row>
    <row r="42" spans="1:16" ht="39" customHeight="1" x14ac:dyDescent="0.15">
      <c r="A42" s="22"/>
      <c r="B42" s="39"/>
      <c r="C42" s="1161" t="s">
        <v>541</v>
      </c>
      <c r="D42" s="1161"/>
      <c r="E42" s="1162"/>
      <c r="F42" s="36" t="s">
        <v>488</v>
      </c>
      <c r="G42" s="37" t="s">
        <v>488</v>
      </c>
      <c r="H42" s="37" t="s">
        <v>488</v>
      </c>
      <c r="I42" s="37" t="s">
        <v>488</v>
      </c>
      <c r="J42" s="38" t="s">
        <v>488</v>
      </c>
      <c r="K42" s="22"/>
      <c r="L42" s="22"/>
      <c r="M42" s="22"/>
      <c r="N42" s="22"/>
      <c r="O42" s="22"/>
      <c r="P42" s="22"/>
    </row>
    <row r="43" spans="1:16" ht="39" customHeight="1" thickBot="1" x14ac:dyDescent="0.2">
      <c r="A43" s="22"/>
      <c r="B43" s="40"/>
      <c r="C43" s="1163" t="s">
        <v>542</v>
      </c>
      <c r="D43" s="1163"/>
      <c r="E43" s="1164"/>
      <c r="F43" s="41">
        <v>6.09</v>
      </c>
      <c r="G43" s="42">
        <v>6.24</v>
      </c>
      <c r="H43" s="42">
        <v>6.48</v>
      </c>
      <c r="I43" s="42">
        <v>0</v>
      </c>
      <c r="J43" s="43" t="s">
        <v>488</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QcwcI7b5UYqJnDnI6AmyFGc+WyVxVltcB+sVX7IYLWJmv+TNl9uB7Trn+qX3mPiGkA563ZmOiAoJ0ZeCsN242g==" saltValue="25QiuQMWnkX+emAAQRPcn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7"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15">
      <c r="A45" s="46"/>
      <c r="B45" s="1190" t="s">
        <v>9</v>
      </c>
      <c r="C45" s="1191"/>
      <c r="D45" s="56"/>
      <c r="E45" s="1196" t="s">
        <v>10</v>
      </c>
      <c r="F45" s="1196"/>
      <c r="G45" s="1196"/>
      <c r="H45" s="1196"/>
      <c r="I45" s="1196"/>
      <c r="J45" s="1197"/>
      <c r="K45" s="57">
        <v>5565</v>
      </c>
      <c r="L45" s="58">
        <v>5449</v>
      </c>
      <c r="M45" s="58">
        <v>5629</v>
      </c>
      <c r="N45" s="58">
        <v>5425</v>
      </c>
      <c r="O45" s="59">
        <v>5523</v>
      </c>
      <c r="P45" s="46"/>
      <c r="Q45" s="46"/>
      <c r="R45" s="46"/>
      <c r="S45" s="46"/>
      <c r="T45" s="46"/>
      <c r="U45" s="46"/>
    </row>
    <row r="46" spans="1:21" ht="30.75" customHeight="1" x14ac:dyDescent="0.15">
      <c r="A46" s="46"/>
      <c r="B46" s="1192"/>
      <c r="C46" s="1193"/>
      <c r="D46" s="60"/>
      <c r="E46" s="1169" t="s">
        <v>11</v>
      </c>
      <c r="F46" s="1169"/>
      <c r="G46" s="1169"/>
      <c r="H46" s="1169"/>
      <c r="I46" s="1169"/>
      <c r="J46" s="1170"/>
      <c r="K46" s="61" t="s">
        <v>488</v>
      </c>
      <c r="L46" s="62" t="s">
        <v>488</v>
      </c>
      <c r="M46" s="62" t="s">
        <v>488</v>
      </c>
      <c r="N46" s="62" t="s">
        <v>488</v>
      </c>
      <c r="O46" s="63" t="s">
        <v>488</v>
      </c>
      <c r="P46" s="46"/>
      <c r="Q46" s="46"/>
      <c r="R46" s="46"/>
      <c r="S46" s="46"/>
      <c r="T46" s="46"/>
      <c r="U46" s="46"/>
    </row>
    <row r="47" spans="1:21" ht="30.75" customHeight="1" x14ac:dyDescent="0.15">
      <c r="A47" s="46"/>
      <c r="B47" s="1192"/>
      <c r="C47" s="1193"/>
      <c r="D47" s="60"/>
      <c r="E47" s="1169" t="s">
        <v>12</v>
      </c>
      <c r="F47" s="1169"/>
      <c r="G47" s="1169"/>
      <c r="H47" s="1169"/>
      <c r="I47" s="1169"/>
      <c r="J47" s="1170"/>
      <c r="K47" s="61" t="s">
        <v>488</v>
      </c>
      <c r="L47" s="62" t="s">
        <v>488</v>
      </c>
      <c r="M47" s="62" t="s">
        <v>488</v>
      </c>
      <c r="N47" s="62" t="s">
        <v>488</v>
      </c>
      <c r="O47" s="63" t="s">
        <v>488</v>
      </c>
      <c r="P47" s="46"/>
      <c r="Q47" s="46"/>
      <c r="R47" s="46"/>
      <c r="S47" s="46"/>
      <c r="T47" s="46"/>
      <c r="U47" s="46"/>
    </row>
    <row r="48" spans="1:21" ht="30.75" customHeight="1" x14ac:dyDescent="0.15">
      <c r="A48" s="46"/>
      <c r="B48" s="1192"/>
      <c r="C48" s="1193"/>
      <c r="D48" s="60"/>
      <c r="E48" s="1169" t="s">
        <v>13</v>
      </c>
      <c r="F48" s="1169"/>
      <c r="G48" s="1169"/>
      <c r="H48" s="1169"/>
      <c r="I48" s="1169"/>
      <c r="J48" s="1170"/>
      <c r="K48" s="61">
        <v>1023</v>
      </c>
      <c r="L48" s="62">
        <v>1017</v>
      </c>
      <c r="M48" s="62">
        <v>1122</v>
      </c>
      <c r="N48" s="62">
        <v>955</v>
      </c>
      <c r="O48" s="63">
        <v>809</v>
      </c>
      <c r="P48" s="46"/>
      <c r="Q48" s="46"/>
      <c r="R48" s="46"/>
      <c r="S48" s="46"/>
      <c r="T48" s="46"/>
      <c r="U48" s="46"/>
    </row>
    <row r="49" spans="1:21" ht="30.75" customHeight="1" x14ac:dyDescent="0.15">
      <c r="A49" s="46"/>
      <c r="B49" s="1192"/>
      <c r="C49" s="1193"/>
      <c r="D49" s="60"/>
      <c r="E49" s="1169" t="s">
        <v>14</v>
      </c>
      <c r="F49" s="1169"/>
      <c r="G49" s="1169"/>
      <c r="H49" s="1169"/>
      <c r="I49" s="1169"/>
      <c r="J49" s="1170"/>
      <c r="K49" s="61">
        <v>3</v>
      </c>
      <c r="L49" s="62">
        <v>3</v>
      </c>
      <c r="M49" s="62" t="s">
        <v>488</v>
      </c>
      <c r="N49" s="62">
        <v>207</v>
      </c>
      <c r="O49" s="63">
        <v>119</v>
      </c>
      <c r="P49" s="46"/>
      <c r="Q49" s="46"/>
      <c r="R49" s="46"/>
      <c r="S49" s="46"/>
      <c r="T49" s="46"/>
      <c r="U49" s="46"/>
    </row>
    <row r="50" spans="1:21" ht="30.75" customHeight="1" x14ac:dyDescent="0.15">
      <c r="A50" s="46"/>
      <c r="B50" s="1192"/>
      <c r="C50" s="1193"/>
      <c r="D50" s="60"/>
      <c r="E50" s="1169" t="s">
        <v>15</v>
      </c>
      <c r="F50" s="1169"/>
      <c r="G50" s="1169"/>
      <c r="H50" s="1169"/>
      <c r="I50" s="1169"/>
      <c r="J50" s="1170"/>
      <c r="K50" s="61">
        <v>31</v>
      </c>
      <c r="L50" s="62">
        <v>23</v>
      </c>
      <c r="M50" s="62">
        <v>19</v>
      </c>
      <c r="N50" s="62">
        <v>12</v>
      </c>
      <c r="O50" s="63">
        <v>9</v>
      </c>
      <c r="P50" s="46"/>
      <c r="Q50" s="46"/>
      <c r="R50" s="46"/>
      <c r="S50" s="46"/>
      <c r="T50" s="46"/>
      <c r="U50" s="46"/>
    </row>
    <row r="51" spans="1:21" ht="30.75" customHeight="1" x14ac:dyDescent="0.15">
      <c r="A51" s="46"/>
      <c r="B51" s="1194"/>
      <c r="C51" s="1195"/>
      <c r="D51" s="64"/>
      <c r="E51" s="1169" t="s">
        <v>16</v>
      </c>
      <c r="F51" s="1169"/>
      <c r="G51" s="1169"/>
      <c r="H51" s="1169"/>
      <c r="I51" s="1169"/>
      <c r="J51" s="1170"/>
      <c r="K51" s="61">
        <v>0</v>
      </c>
      <c r="L51" s="62">
        <v>0</v>
      </c>
      <c r="M51" s="62">
        <v>1</v>
      </c>
      <c r="N51" s="62">
        <v>1</v>
      </c>
      <c r="O51" s="63">
        <v>0</v>
      </c>
      <c r="P51" s="46"/>
      <c r="Q51" s="46"/>
      <c r="R51" s="46"/>
      <c r="S51" s="46"/>
      <c r="T51" s="46"/>
      <c r="U51" s="46"/>
    </row>
    <row r="52" spans="1:21" ht="30.75" customHeight="1" x14ac:dyDescent="0.15">
      <c r="A52" s="46"/>
      <c r="B52" s="1167" t="s">
        <v>17</v>
      </c>
      <c r="C52" s="1168"/>
      <c r="D52" s="64"/>
      <c r="E52" s="1169" t="s">
        <v>18</v>
      </c>
      <c r="F52" s="1169"/>
      <c r="G52" s="1169"/>
      <c r="H52" s="1169"/>
      <c r="I52" s="1169"/>
      <c r="J52" s="1170"/>
      <c r="K52" s="61">
        <v>5506</v>
      </c>
      <c r="L52" s="62">
        <v>5329</v>
      </c>
      <c r="M52" s="62">
        <v>5404</v>
      </c>
      <c r="N52" s="62">
        <v>5332</v>
      </c>
      <c r="O52" s="63">
        <v>5312</v>
      </c>
      <c r="P52" s="46"/>
      <c r="Q52" s="46"/>
      <c r="R52" s="46"/>
      <c r="S52" s="46"/>
      <c r="T52" s="46"/>
      <c r="U52" s="46"/>
    </row>
    <row r="53" spans="1:21" ht="30.75" customHeight="1" thickBot="1" x14ac:dyDescent="0.2">
      <c r="A53" s="46"/>
      <c r="B53" s="1171" t="s">
        <v>19</v>
      </c>
      <c r="C53" s="1172"/>
      <c r="D53" s="65"/>
      <c r="E53" s="1173" t="s">
        <v>20</v>
      </c>
      <c r="F53" s="1173"/>
      <c r="G53" s="1173"/>
      <c r="H53" s="1173"/>
      <c r="I53" s="1173"/>
      <c r="J53" s="1174"/>
      <c r="K53" s="66">
        <v>1116</v>
      </c>
      <c r="L53" s="67">
        <v>1163</v>
      </c>
      <c r="M53" s="67">
        <v>1367</v>
      </c>
      <c r="N53" s="67">
        <v>1268</v>
      </c>
      <c r="O53" s="68">
        <v>1148</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15">
      <c r="B58" s="1175" t="s">
        <v>24</v>
      </c>
      <c r="C58" s="1176"/>
      <c r="D58" s="1181" t="s">
        <v>25</v>
      </c>
      <c r="E58" s="1182"/>
      <c r="F58" s="1182"/>
      <c r="G58" s="1182"/>
      <c r="H58" s="1182"/>
      <c r="I58" s="1182"/>
      <c r="J58" s="1183"/>
      <c r="K58" s="81"/>
      <c r="L58" s="82"/>
      <c r="M58" s="82"/>
      <c r="N58" s="82"/>
      <c r="O58" s="83"/>
    </row>
    <row r="59" spans="1:21" ht="31.5" customHeight="1" x14ac:dyDescent="0.15">
      <c r="B59" s="1177"/>
      <c r="C59" s="1178"/>
      <c r="D59" s="1184" t="s">
        <v>26</v>
      </c>
      <c r="E59" s="1185"/>
      <c r="F59" s="1185"/>
      <c r="G59" s="1185"/>
      <c r="H59" s="1185"/>
      <c r="I59" s="1185"/>
      <c r="J59" s="1186"/>
      <c r="K59" s="84"/>
      <c r="L59" s="85"/>
      <c r="M59" s="85"/>
      <c r="N59" s="85"/>
      <c r="O59" s="86"/>
    </row>
    <row r="60" spans="1:21" ht="31.5" customHeight="1" thickBot="1" x14ac:dyDescent="0.2">
      <c r="B60" s="1179"/>
      <c r="C60" s="1180"/>
      <c r="D60" s="1187" t="s">
        <v>27</v>
      </c>
      <c r="E60" s="1188"/>
      <c r="F60" s="1188"/>
      <c r="G60" s="1188"/>
      <c r="H60" s="1188"/>
      <c r="I60" s="1188"/>
      <c r="J60" s="1189"/>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vDGxmpCdqIyjH0LYO65WpVjNUmBihYnrJPaZhatZ2w39aFXnZGgqSvlA5X/xAre2Cr5DablC7amgbjmo5wEZrA==" saltValue="6z9m+UABv9xAzlGJtcNn8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8" scale="75"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527</v>
      </c>
      <c r="J40" s="101" t="s">
        <v>528</v>
      </c>
      <c r="K40" s="101" t="s">
        <v>529</v>
      </c>
      <c r="L40" s="101" t="s">
        <v>530</v>
      </c>
      <c r="M40" s="102" t="s">
        <v>531</v>
      </c>
    </row>
    <row r="41" spans="2:13" ht="27.75" customHeight="1" x14ac:dyDescent="0.15">
      <c r="B41" s="1210" t="s">
        <v>30</v>
      </c>
      <c r="C41" s="1211"/>
      <c r="D41" s="103"/>
      <c r="E41" s="1212" t="s">
        <v>31</v>
      </c>
      <c r="F41" s="1212"/>
      <c r="G41" s="1212"/>
      <c r="H41" s="1213"/>
      <c r="I41" s="330">
        <v>50927</v>
      </c>
      <c r="J41" s="331">
        <v>49168</v>
      </c>
      <c r="K41" s="331">
        <v>47619</v>
      </c>
      <c r="L41" s="331">
        <v>47682</v>
      </c>
      <c r="M41" s="332">
        <v>46847</v>
      </c>
    </row>
    <row r="42" spans="2:13" ht="27.75" customHeight="1" x14ac:dyDescent="0.15">
      <c r="B42" s="1200"/>
      <c r="C42" s="1201"/>
      <c r="D42" s="104"/>
      <c r="E42" s="1204" t="s">
        <v>32</v>
      </c>
      <c r="F42" s="1204"/>
      <c r="G42" s="1204"/>
      <c r="H42" s="1205"/>
      <c r="I42" s="333">
        <v>79</v>
      </c>
      <c r="J42" s="334">
        <v>58</v>
      </c>
      <c r="K42" s="334">
        <v>40</v>
      </c>
      <c r="L42" s="334">
        <v>30</v>
      </c>
      <c r="M42" s="335">
        <v>21</v>
      </c>
    </row>
    <row r="43" spans="2:13" ht="27.75" customHeight="1" x14ac:dyDescent="0.15">
      <c r="B43" s="1200"/>
      <c r="C43" s="1201"/>
      <c r="D43" s="104"/>
      <c r="E43" s="1204" t="s">
        <v>33</v>
      </c>
      <c r="F43" s="1204"/>
      <c r="G43" s="1204"/>
      <c r="H43" s="1205"/>
      <c r="I43" s="333">
        <v>15601</v>
      </c>
      <c r="J43" s="334">
        <v>15047</v>
      </c>
      <c r="K43" s="334">
        <v>14547</v>
      </c>
      <c r="L43" s="334">
        <v>11234</v>
      </c>
      <c r="M43" s="335">
        <v>10934</v>
      </c>
    </row>
    <row r="44" spans="2:13" ht="27.75" customHeight="1" x14ac:dyDescent="0.15">
      <c r="B44" s="1200"/>
      <c r="C44" s="1201"/>
      <c r="D44" s="104"/>
      <c r="E44" s="1204" t="s">
        <v>34</v>
      </c>
      <c r="F44" s="1204"/>
      <c r="G44" s="1204"/>
      <c r="H44" s="1205"/>
      <c r="I44" s="333">
        <v>3</v>
      </c>
      <c r="J44" s="334" t="s">
        <v>488</v>
      </c>
      <c r="K44" s="334" t="s">
        <v>488</v>
      </c>
      <c r="L44" s="334">
        <v>2025</v>
      </c>
      <c r="M44" s="335">
        <v>2107</v>
      </c>
    </row>
    <row r="45" spans="2:13" ht="27.75" customHeight="1" x14ac:dyDescent="0.15">
      <c r="B45" s="1200"/>
      <c r="C45" s="1201"/>
      <c r="D45" s="104"/>
      <c r="E45" s="1204" t="s">
        <v>35</v>
      </c>
      <c r="F45" s="1204"/>
      <c r="G45" s="1204"/>
      <c r="H45" s="1205"/>
      <c r="I45" s="333">
        <v>5032</v>
      </c>
      <c r="J45" s="334">
        <v>4971</v>
      </c>
      <c r="K45" s="334">
        <v>4849</v>
      </c>
      <c r="L45" s="334">
        <v>4865</v>
      </c>
      <c r="M45" s="335">
        <v>4768</v>
      </c>
    </row>
    <row r="46" spans="2:13" ht="27.75" customHeight="1" x14ac:dyDescent="0.15">
      <c r="B46" s="1200"/>
      <c r="C46" s="1201"/>
      <c r="D46" s="105"/>
      <c r="E46" s="1204" t="s">
        <v>36</v>
      </c>
      <c r="F46" s="1204"/>
      <c r="G46" s="1204"/>
      <c r="H46" s="1205"/>
      <c r="I46" s="333">
        <v>0</v>
      </c>
      <c r="J46" s="334">
        <v>1</v>
      </c>
      <c r="K46" s="334">
        <v>2</v>
      </c>
      <c r="L46" s="334">
        <v>0</v>
      </c>
      <c r="M46" s="335" t="s">
        <v>488</v>
      </c>
    </row>
    <row r="47" spans="2:13" ht="27.75" customHeight="1" x14ac:dyDescent="0.15">
      <c r="B47" s="1200"/>
      <c r="C47" s="1201"/>
      <c r="D47" s="106"/>
      <c r="E47" s="1214" t="s">
        <v>37</v>
      </c>
      <c r="F47" s="1215"/>
      <c r="G47" s="1215"/>
      <c r="H47" s="1216"/>
      <c r="I47" s="333" t="s">
        <v>488</v>
      </c>
      <c r="J47" s="334" t="s">
        <v>488</v>
      </c>
      <c r="K47" s="334" t="s">
        <v>488</v>
      </c>
      <c r="L47" s="334" t="s">
        <v>488</v>
      </c>
      <c r="M47" s="335" t="s">
        <v>488</v>
      </c>
    </row>
    <row r="48" spans="2:13" ht="27.75" customHeight="1" x14ac:dyDescent="0.15">
      <c r="B48" s="1200"/>
      <c r="C48" s="1201"/>
      <c r="D48" s="104"/>
      <c r="E48" s="1204" t="s">
        <v>38</v>
      </c>
      <c r="F48" s="1204"/>
      <c r="G48" s="1204"/>
      <c r="H48" s="1205"/>
      <c r="I48" s="333" t="s">
        <v>488</v>
      </c>
      <c r="J48" s="334" t="s">
        <v>488</v>
      </c>
      <c r="K48" s="334" t="s">
        <v>488</v>
      </c>
      <c r="L48" s="334" t="s">
        <v>488</v>
      </c>
      <c r="M48" s="335" t="s">
        <v>488</v>
      </c>
    </row>
    <row r="49" spans="2:13" ht="27.75" customHeight="1" x14ac:dyDescent="0.15">
      <c r="B49" s="1202"/>
      <c r="C49" s="1203"/>
      <c r="D49" s="104"/>
      <c r="E49" s="1204" t="s">
        <v>39</v>
      </c>
      <c r="F49" s="1204"/>
      <c r="G49" s="1204"/>
      <c r="H49" s="1205"/>
      <c r="I49" s="333" t="s">
        <v>488</v>
      </c>
      <c r="J49" s="334" t="s">
        <v>488</v>
      </c>
      <c r="K49" s="334" t="s">
        <v>488</v>
      </c>
      <c r="L49" s="334" t="s">
        <v>488</v>
      </c>
      <c r="M49" s="335" t="s">
        <v>488</v>
      </c>
    </row>
    <row r="50" spans="2:13" ht="27.75" customHeight="1" x14ac:dyDescent="0.15">
      <c r="B50" s="1198" t="s">
        <v>40</v>
      </c>
      <c r="C50" s="1199"/>
      <c r="D50" s="107"/>
      <c r="E50" s="1204" t="s">
        <v>41</v>
      </c>
      <c r="F50" s="1204"/>
      <c r="G50" s="1204"/>
      <c r="H50" s="1205"/>
      <c r="I50" s="333">
        <v>12458</v>
      </c>
      <c r="J50" s="334">
        <v>13420</v>
      </c>
      <c r="K50" s="334">
        <v>14035</v>
      </c>
      <c r="L50" s="334">
        <v>11495</v>
      </c>
      <c r="M50" s="335">
        <v>11250</v>
      </c>
    </row>
    <row r="51" spans="2:13" ht="27.75" customHeight="1" x14ac:dyDescent="0.15">
      <c r="B51" s="1200"/>
      <c r="C51" s="1201"/>
      <c r="D51" s="104"/>
      <c r="E51" s="1204" t="s">
        <v>42</v>
      </c>
      <c r="F51" s="1204"/>
      <c r="G51" s="1204"/>
      <c r="H51" s="1205"/>
      <c r="I51" s="333">
        <v>4127</v>
      </c>
      <c r="J51" s="334">
        <v>3995</v>
      </c>
      <c r="K51" s="334">
        <v>3526</v>
      </c>
      <c r="L51" s="334">
        <v>3578</v>
      </c>
      <c r="M51" s="335">
        <v>3454</v>
      </c>
    </row>
    <row r="52" spans="2:13" ht="27.75" customHeight="1" x14ac:dyDescent="0.15">
      <c r="B52" s="1202"/>
      <c r="C52" s="1203"/>
      <c r="D52" s="104"/>
      <c r="E52" s="1204" t="s">
        <v>43</v>
      </c>
      <c r="F52" s="1204"/>
      <c r="G52" s="1204"/>
      <c r="H52" s="1205"/>
      <c r="I52" s="333">
        <v>47636</v>
      </c>
      <c r="J52" s="334">
        <v>46512</v>
      </c>
      <c r="K52" s="334">
        <v>45577</v>
      </c>
      <c r="L52" s="334">
        <v>45262</v>
      </c>
      <c r="M52" s="335">
        <v>43735</v>
      </c>
    </row>
    <row r="53" spans="2:13" ht="27.75" customHeight="1" thickBot="1" x14ac:dyDescent="0.2">
      <c r="B53" s="1206" t="s">
        <v>19</v>
      </c>
      <c r="C53" s="1207"/>
      <c r="D53" s="108"/>
      <c r="E53" s="1208" t="s">
        <v>44</v>
      </c>
      <c r="F53" s="1208"/>
      <c r="G53" s="1208"/>
      <c r="H53" s="1209"/>
      <c r="I53" s="336">
        <v>7422</v>
      </c>
      <c r="J53" s="337">
        <v>5317</v>
      </c>
      <c r="K53" s="337">
        <v>3919</v>
      </c>
      <c r="L53" s="337">
        <v>5500</v>
      </c>
      <c r="M53" s="338">
        <v>6237</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9ecXQOi5goQdBH6nSngceK4PhZbJYgemAyulammnDrBYi+UkHAOSMk3ONPt/ATmPa0JiIUXGioggUgqq1h0CCw==" saltValue="iZt5cvM09U3AFlZ0iFtXT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8" scale="86"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529</v>
      </c>
      <c r="G54" s="117" t="s">
        <v>530</v>
      </c>
      <c r="H54" s="118" t="s">
        <v>531</v>
      </c>
    </row>
    <row r="55" spans="2:8" ht="52.5" customHeight="1" x14ac:dyDescent="0.15">
      <c r="B55" s="119"/>
      <c r="C55" s="1225" t="s">
        <v>46</v>
      </c>
      <c r="D55" s="1225"/>
      <c r="E55" s="1226"/>
      <c r="F55" s="339">
        <v>3011</v>
      </c>
      <c r="G55" s="339">
        <v>3161</v>
      </c>
      <c r="H55" s="340">
        <v>3252</v>
      </c>
    </row>
    <row r="56" spans="2:8" ht="52.5" customHeight="1" x14ac:dyDescent="0.15">
      <c r="B56" s="120"/>
      <c r="C56" s="1227" t="s">
        <v>47</v>
      </c>
      <c r="D56" s="1227"/>
      <c r="E56" s="1228"/>
      <c r="F56" s="341">
        <v>360</v>
      </c>
      <c r="G56" s="341">
        <v>451</v>
      </c>
      <c r="H56" s="342">
        <v>523</v>
      </c>
    </row>
    <row r="57" spans="2:8" ht="53.25" customHeight="1" x14ac:dyDescent="0.15">
      <c r="B57" s="120"/>
      <c r="C57" s="1229" t="s">
        <v>48</v>
      </c>
      <c r="D57" s="1229"/>
      <c r="E57" s="1230"/>
      <c r="F57" s="343">
        <v>13603</v>
      </c>
      <c r="G57" s="343">
        <v>13762</v>
      </c>
      <c r="H57" s="344">
        <v>13606</v>
      </c>
    </row>
    <row r="58" spans="2:8" ht="45.75" customHeight="1" x14ac:dyDescent="0.15">
      <c r="B58" s="121"/>
      <c r="C58" s="1217" t="s">
        <v>574</v>
      </c>
      <c r="D58" s="1218"/>
      <c r="E58" s="1219"/>
      <c r="F58" s="345">
        <v>3971</v>
      </c>
      <c r="G58" s="345">
        <v>3971</v>
      </c>
      <c r="H58" s="346">
        <v>3971</v>
      </c>
    </row>
    <row r="59" spans="2:8" ht="45.75" customHeight="1" x14ac:dyDescent="0.15">
      <c r="B59" s="121"/>
      <c r="C59" s="1217" t="s">
        <v>575</v>
      </c>
      <c r="D59" s="1218"/>
      <c r="E59" s="1219"/>
      <c r="F59" s="345">
        <v>2594</v>
      </c>
      <c r="G59" s="345">
        <v>2867</v>
      </c>
      <c r="H59" s="346">
        <v>2910</v>
      </c>
    </row>
    <row r="60" spans="2:8" ht="45.75" customHeight="1" x14ac:dyDescent="0.15">
      <c r="B60" s="121"/>
      <c r="C60" s="1217" t="s">
        <v>576</v>
      </c>
      <c r="D60" s="1218"/>
      <c r="E60" s="1219"/>
      <c r="F60" s="345">
        <v>1502</v>
      </c>
      <c r="G60" s="345">
        <v>1614</v>
      </c>
      <c r="H60" s="346">
        <v>1728</v>
      </c>
    </row>
    <row r="61" spans="2:8" ht="45.75" customHeight="1" x14ac:dyDescent="0.15">
      <c r="B61" s="121"/>
      <c r="C61" s="1217" t="s">
        <v>577</v>
      </c>
      <c r="D61" s="1218"/>
      <c r="E61" s="1219"/>
      <c r="F61" s="345">
        <v>1027</v>
      </c>
      <c r="G61" s="345">
        <v>1029</v>
      </c>
      <c r="H61" s="346">
        <v>1032</v>
      </c>
    </row>
    <row r="62" spans="2:8" ht="45.75" customHeight="1" thickBot="1" x14ac:dyDescent="0.2">
      <c r="B62" s="122"/>
      <c r="C62" s="1220" t="s">
        <v>578</v>
      </c>
      <c r="D62" s="1221"/>
      <c r="E62" s="1222"/>
      <c r="F62" s="347">
        <v>775</v>
      </c>
      <c r="G62" s="347">
        <v>822</v>
      </c>
      <c r="H62" s="348">
        <v>798</v>
      </c>
    </row>
    <row r="63" spans="2:8" ht="52.5" customHeight="1" thickBot="1" x14ac:dyDescent="0.2">
      <c r="B63" s="123"/>
      <c r="C63" s="1223" t="s">
        <v>49</v>
      </c>
      <c r="D63" s="1223"/>
      <c r="E63" s="1224"/>
      <c r="F63" s="349">
        <v>16973</v>
      </c>
      <c r="G63" s="349">
        <v>17374</v>
      </c>
      <c r="H63" s="350">
        <v>17381</v>
      </c>
    </row>
    <row r="64" spans="2:8" x14ac:dyDescent="0.15"/>
  </sheetData>
  <sheetProtection algorithmName="SHA-512" hashValue="OkGJePNjVToFNX/nEp8rjwTfZ/DlwIK+V/cbeO9uPUmB37T1xSg+oAwXZ+0SnvznTYxkL/mIRRggZ369Guc7KQ==" saltValue="c+pV8EJR6GxRPOm05tz0J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1AE2C-D7BE-4AB3-B441-4DA6FF8F0661}">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581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582</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43" t="s">
        <v>583</v>
      </c>
      <c r="AO43" s="1244"/>
      <c r="AP43" s="1244"/>
      <c r="AQ43" s="1244"/>
      <c r="AR43" s="1244"/>
      <c r="AS43" s="1244"/>
      <c r="AT43" s="1244"/>
      <c r="AU43" s="1244"/>
      <c r="AV43" s="1244"/>
      <c r="AW43" s="1244"/>
      <c r="AX43" s="1244"/>
      <c r="AY43" s="1244"/>
      <c r="AZ43" s="1244"/>
      <c r="BA43" s="1244"/>
      <c r="BB43" s="1244"/>
      <c r="BC43" s="1244"/>
      <c r="BD43" s="1244"/>
      <c r="BE43" s="1244"/>
      <c r="BF43" s="1244"/>
      <c r="BG43" s="1244"/>
      <c r="BH43" s="1244"/>
      <c r="BI43" s="1244"/>
      <c r="BJ43" s="1244"/>
      <c r="BK43" s="1244"/>
      <c r="BL43" s="1244"/>
      <c r="BM43" s="1244"/>
      <c r="BN43" s="1244"/>
      <c r="BO43" s="1244"/>
      <c r="BP43" s="1244"/>
      <c r="BQ43" s="1244"/>
      <c r="BR43" s="1244"/>
      <c r="BS43" s="1244"/>
      <c r="BT43" s="1244"/>
      <c r="BU43" s="1244"/>
      <c r="BV43" s="1244"/>
      <c r="BW43" s="1244"/>
      <c r="BX43" s="1244"/>
      <c r="BY43" s="1244"/>
      <c r="BZ43" s="1244"/>
      <c r="CA43" s="1244"/>
      <c r="CB43" s="1244"/>
      <c r="CC43" s="1244"/>
      <c r="CD43" s="1244"/>
      <c r="CE43" s="1244"/>
      <c r="CF43" s="1244"/>
      <c r="CG43" s="1244"/>
      <c r="CH43" s="1244"/>
      <c r="CI43" s="1244"/>
      <c r="CJ43" s="1244"/>
      <c r="CK43" s="1244"/>
      <c r="CL43" s="1244"/>
      <c r="CM43" s="1244"/>
      <c r="CN43" s="1244"/>
      <c r="CO43" s="1244"/>
      <c r="CP43" s="1244"/>
      <c r="CQ43" s="1244"/>
      <c r="CR43" s="1244"/>
      <c r="CS43" s="1244"/>
      <c r="CT43" s="1244"/>
      <c r="CU43" s="1244"/>
      <c r="CV43" s="1244"/>
      <c r="CW43" s="1244"/>
      <c r="CX43" s="1244"/>
      <c r="CY43" s="1244"/>
      <c r="CZ43" s="1244"/>
      <c r="DA43" s="1244"/>
      <c r="DB43" s="1244"/>
      <c r="DC43" s="1245"/>
    </row>
    <row r="44" spans="2:109" x14ac:dyDescent="0.15">
      <c r="B44" s="247"/>
      <c r="AN44" s="1246"/>
      <c r="AO44" s="1247"/>
      <c r="AP44" s="1247"/>
      <c r="AQ44" s="1247"/>
      <c r="AR44" s="1247"/>
      <c r="AS44" s="1247"/>
      <c r="AT44" s="1247"/>
      <c r="AU44" s="1247"/>
      <c r="AV44" s="1247"/>
      <c r="AW44" s="1247"/>
      <c r="AX44" s="1247"/>
      <c r="AY44" s="1247"/>
      <c r="AZ44" s="1247"/>
      <c r="BA44" s="1247"/>
      <c r="BB44" s="1247"/>
      <c r="BC44" s="1247"/>
      <c r="BD44" s="1247"/>
      <c r="BE44" s="1247"/>
      <c r="BF44" s="1247"/>
      <c r="BG44" s="1247"/>
      <c r="BH44" s="1247"/>
      <c r="BI44" s="1247"/>
      <c r="BJ44" s="1247"/>
      <c r="BK44" s="1247"/>
      <c r="BL44" s="1247"/>
      <c r="BM44" s="1247"/>
      <c r="BN44" s="1247"/>
      <c r="BO44" s="1247"/>
      <c r="BP44" s="1247"/>
      <c r="BQ44" s="1247"/>
      <c r="BR44" s="1247"/>
      <c r="BS44" s="1247"/>
      <c r="BT44" s="1247"/>
      <c r="BU44" s="1247"/>
      <c r="BV44" s="1247"/>
      <c r="BW44" s="1247"/>
      <c r="BX44" s="1247"/>
      <c r="BY44" s="1247"/>
      <c r="BZ44" s="1247"/>
      <c r="CA44" s="1247"/>
      <c r="CB44" s="1247"/>
      <c r="CC44" s="1247"/>
      <c r="CD44" s="1247"/>
      <c r="CE44" s="1247"/>
      <c r="CF44" s="1247"/>
      <c r="CG44" s="1247"/>
      <c r="CH44" s="1247"/>
      <c r="CI44" s="1247"/>
      <c r="CJ44" s="1247"/>
      <c r="CK44" s="1247"/>
      <c r="CL44" s="1247"/>
      <c r="CM44" s="1247"/>
      <c r="CN44" s="1247"/>
      <c r="CO44" s="1247"/>
      <c r="CP44" s="1247"/>
      <c r="CQ44" s="1247"/>
      <c r="CR44" s="1247"/>
      <c r="CS44" s="1247"/>
      <c r="CT44" s="1247"/>
      <c r="CU44" s="1247"/>
      <c r="CV44" s="1247"/>
      <c r="CW44" s="1247"/>
      <c r="CX44" s="1247"/>
      <c r="CY44" s="1247"/>
      <c r="CZ44" s="1247"/>
      <c r="DA44" s="1247"/>
      <c r="DB44" s="1247"/>
      <c r="DC44" s="1248"/>
    </row>
    <row r="45" spans="2:109" x14ac:dyDescent="0.15">
      <c r="B45" s="247"/>
      <c r="AN45" s="1246"/>
      <c r="AO45" s="1247"/>
      <c r="AP45" s="1247"/>
      <c r="AQ45" s="1247"/>
      <c r="AR45" s="1247"/>
      <c r="AS45" s="1247"/>
      <c r="AT45" s="1247"/>
      <c r="AU45" s="1247"/>
      <c r="AV45" s="1247"/>
      <c r="AW45" s="1247"/>
      <c r="AX45" s="1247"/>
      <c r="AY45" s="1247"/>
      <c r="AZ45" s="1247"/>
      <c r="BA45" s="1247"/>
      <c r="BB45" s="1247"/>
      <c r="BC45" s="1247"/>
      <c r="BD45" s="1247"/>
      <c r="BE45" s="1247"/>
      <c r="BF45" s="1247"/>
      <c r="BG45" s="1247"/>
      <c r="BH45" s="1247"/>
      <c r="BI45" s="1247"/>
      <c r="BJ45" s="1247"/>
      <c r="BK45" s="1247"/>
      <c r="BL45" s="1247"/>
      <c r="BM45" s="1247"/>
      <c r="BN45" s="1247"/>
      <c r="BO45" s="1247"/>
      <c r="BP45" s="1247"/>
      <c r="BQ45" s="1247"/>
      <c r="BR45" s="1247"/>
      <c r="BS45" s="1247"/>
      <c r="BT45" s="1247"/>
      <c r="BU45" s="1247"/>
      <c r="BV45" s="1247"/>
      <c r="BW45" s="1247"/>
      <c r="BX45" s="1247"/>
      <c r="BY45" s="1247"/>
      <c r="BZ45" s="1247"/>
      <c r="CA45" s="1247"/>
      <c r="CB45" s="1247"/>
      <c r="CC45" s="1247"/>
      <c r="CD45" s="1247"/>
      <c r="CE45" s="1247"/>
      <c r="CF45" s="1247"/>
      <c r="CG45" s="1247"/>
      <c r="CH45" s="1247"/>
      <c r="CI45" s="1247"/>
      <c r="CJ45" s="1247"/>
      <c r="CK45" s="1247"/>
      <c r="CL45" s="1247"/>
      <c r="CM45" s="1247"/>
      <c r="CN45" s="1247"/>
      <c r="CO45" s="1247"/>
      <c r="CP45" s="1247"/>
      <c r="CQ45" s="1247"/>
      <c r="CR45" s="1247"/>
      <c r="CS45" s="1247"/>
      <c r="CT45" s="1247"/>
      <c r="CU45" s="1247"/>
      <c r="CV45" s="1247"/>
      <c r="CW45" s="1247"/>
      <c r="CX45" s="1247"/>
      <c r="CY45" s="1247"/>
      <c r="CZ45" s="1247"/>
      <c r="DA45" s="1247"/>
      <c r="DB45" s="1247"/>
      <c r="DC45" s="1248"/>
    </row>
    <row r="46" spans="2:109" x14ac:dyDescent="0.15">
      <c r="B46" s="247"/>
      <c r="AN46" s="1246"/>
      <c r="AO46" s="1247"/>
      <c r="AP46" s="1247"/>
      <c r="AQ46" s="1247"/>
      <c r="AR46" s="1247"/>
      <c r="AS46" s="1247"/>
      <c r="AT46" s="1247"/>
      <c r="AU46" s="1247"/>
      <c r="AV46" s="1247"/>
      <c r="AW46" s="1247"/>
      <c r="AX46" s="1247"/>
      <c r="AY46" s="1247"/>
      <c r="AZ46" s="1247"/>
      <c r="BA46" s="1247"/>
      <c r="BB46" s="1247"/>
      <c r="BC46" s="1247"/>
      <c r="BD46" s="1247"/>
      <c r="BE46" s="1247"/>
      <c r="BF46" s="1247"/>
      <c r="BG46" s="1247"/>
      <c r="BH46" s="1247"/>
      <c r="BI46" s="1247"/>
      <c r="BJ46" s="1247"/>
      <c r="BK46" s="1247"/>
      <c r="BL46" s="1247"/>
      <c r="BM46" s="1247"/>
      <c r="BN46" s="1247"/>
      <c r="BO46" s="1247"/>
      <c r="BP46" s="1247"/>
      <c r="BQ46" s="1247"/>
      <c r="BR46" s="1247"/>
      <c r="BS46" s="1247"/>
      <c r="BT46" s="1247"/>
      <c r="BU46" s="1247"/>
      <c r="BV46" s="1247"/>
      <c r="BW46" s="1247"/>
      <c r="BX46" s="1247"/>
      <c r="BY46" s="1247"/>
      <c r="BZ46" s="1247"/>
      <c r="CA46" s="1247"/>
      <c r="CB46" s="1247"/>
      <c r="CC46" s="1247"/>
      <c r="CD46" s="1247"/>
      <c r="CE46" s="1247"/>
      <c r="CF46" s="1247"/>
      <c r="CG46" s="1247"/>
      <c r="CH46" s="1247"/>
      <c r="CI46" s="1247"/>
      <c r="CJ46" s="1247"/>
      <c r="CK46" s="1247"/>
      <c r="CL46" s="1247"/>
      <c r="CM46" s="1247"/>
      <c r="CN46" s="1247"/>
      <c r="CO46" s="1247"/>
      <c r="CP46" s="1247"/>
      <c r="CQ46" s="1247"/>
      <c r="CR46" s="1247"/>
      <c r="CS46" s="1247"/>
      <c r="CT46" s="1247"/>
      <c r="CU46" s="1247"/>
      <c r="CV46" s="1247"/>
      <c r="CW46" s="1247"/>
      <c r="CX46" s="1247"/>
      <c r="CY46" s="1247"/>
      <c r="CZ46" s="1247"/>
      <c r="DA46" s="1247"/>
      <c r="DB46" s="1247"/>
      <c r="DC46" s="1248"/>
    </row>
    <row r="47" spans="2:109" x14ac:dyDescent="0.15">
      <c r="B47" s="247"/>
      <c r="AN47" s="1249"/>
      <c r="AO47" s="1250"/>
      <c r="AP47" s="1250"/>
      <c r="AQ47" s="1250"/>
      <c r="AR47" s="1250"/>
      <c r="AS47" s="1250"/>
      <c r="AT47" s="1250"/>
      <c r="AU47" s="1250"/>
      <c r="AV47" s="1250"/>
      <c r="AW47" s="1250"/>
      <c r="AX47" s="1250"/>
      <c r="AY47" s="1250"/>
      <c r="AZ47" s="1250"/>
      <c r="BA47" s="1250"/>
      <c r="BB47" s="1250"/>
      <c r="BC47" s="1250"/>
      <c r="BD47" s="1250"/>
      <c r="BE47" s="1250"/>
      <c r="BF47" s="1250"/>
      <c r="BG47" s="1250"/>
      <c r="BH47" s="1250"/>
      <c r="BI47" s="1250"/>
      <c r="BJ47" s="1250"/>
      <c r="BK47" s="1250"/>
      <c r="BL47" s="1250"/>
      <c r="BM47" s="1250"/>
      <c r="BN47" s="1250"/>
      <c r="BO47" s="1250"/>
      <c r="BP47" s="1250"/>
      <c r="BQ47" s="1250"/>
      <c r="BR47" s="1250"/>
      <c r="BS47" s="1250"/>
      <c r="BT47" s="1250"/>
      <c r="BU47" s="1250"/>
      <c r="BV47" s="1250"/>
      <c r="BW47" s="1250"/>
      <c r="BX47" s="1250"/>
      <c r="BY47" s="1250"/>
      <c r="BZ47" s="1250"/>
      <c r="CA47" s="1250"/>
      <c r="CB47" s="1250"/>
      <c r="CC47" s="1250"/>
      <c r="CD47" s="1250"/>
      <c r="CE47" s="1250"/>
      <c r="CF47" s="1250"/>
      <c r="CG47" s="1250"/>
      <c r="CH47" s="1250"/>
      <c r="CI47" s="1250"/>
      <c r="CJ47" s="1250"/>
      <c r="CK47" s="1250"/>
      <c r="CL47" s="1250"/>
      <c r="CM47" s="1250"/>
      <c r="CN47" s="1250"/>
      <c r="CO47" s="1250"/>
      <c r="CP47" s="1250"/>
      <c r="CQ47" s="1250"/>
      <c r="CR47" s="1250"/>
      <c r="CS47" s="1250"/>
      <c r="CT47" s="1250"/>
      <c r="CU47" s="1250"/>
      <c r="CV47" s="1250"/>
      <c r="CW47" s="1250"/>
      <c r="CX47" s="1250"/>
      <c r="CY47" s="1250"/>
      <c r="CZ47" s="1250"/>
      <c r="DA47" s="1250"/>
      <c r="DB47" s="1250"/>
      <c r="DC47" s="1251"/>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584</v>
      </c>
    </row>
    <row r="50" spans="1:109" x14ac:dyDescent="0.15">
      <c r="B50" s="247"/>
      <c r="G50" s="1237"/>
      <c r="H50" s="1237"/>
      <c r="I50" s="1237"/>
      <c r="J50" s="1237"/>
      <c r="K50" s="360"/>
      <c r="L50" s="360"/>
      <c r="M50" s="361"/>
      <c r="N50" s="361"/>
      <c r="AN50" s="1240"/>
      <c r="AO50" s="1241"/>
      <c r="AP50" s="1241"/>
      <c r="AQ50" s="1241"/>
      <c r="AR50" s="1241"/>
      <c r="AS50" s="1241"/>
      <c r="AT50" s="1241"/>
      <c r="AU50" s="1241"/>
      <c r="AV50" s="1241"/>
      <c r="AW50" s="1241"/>
      <c r="AX50" s="1241"/>
      <c r="AY50" s="1241"/>
      <c r="AZ50" s="1241"/>
      <c r="BA50" s="1241"/>
      <c r="BB50" s="1241"/>
      <c r="BC50" s="1241"/>
      <c r="BD50" s="1241"/>
      <c r="BE50" s="1241"/>
      <c r="BF50" s="1241"/>
      <c r="BG50" s="1241"/>
      <c r="BH50" s="1241"/>
      <c r="BI50" s="1241"/>
      <c r="BJ50" s="1241"/>
      <c r="BK50" s="1241"/>
      <c r="BL50" s="1241"/>
      <c r="BM50" s="1241"/>
      <c r="BN50" s="1241"/>
      <c r="BO50" s="1242"/>
      <c r="BP50" s="1236" t="s">
        <v>527</v>
      </c>
      <c r="BQ50" s="1236"/>
      <c r="BR50" s="1236"/>
      <c r="BS50" s="1236"/>
      <c r="BT50" s="1236"/>
      <c r="BU50" s="1236"/>
      <c r="BV50" s="1236"/>
      <c r="BW50" s="1236"/>
      <c r="BX50" s="1236" t="s">
        <v>528</v>
      </c>
      <c r="BY50" s="1236"/>
      <c r="BZ50" s="1236"/>
      <c r="CA50" s="1236"/>
      <c r="CB50" s="1236"/>
      <c r="CC50" s="1236"/>
      <c r="CD50" s="1236"/>
      <c r="CE50" s="1236"/>
      <c r="CF50" s="1236" t="s">
        <v>529</v>
      </c>
      <c r="CG50" s="1236"/>
      <c r="CH50" s="1236"/>
      <c r="CI50" s="1236"/>
      <c r="CJ50" s="1236"/>
      <c r="CK50" s="1236"/>
      <c r="CL50" s="1236"/>
      <c r="CM50" s="1236"/>
      <c r="CN50" s="1236" t="s">
        <v>530</v>
      </c>
      <c r="CO50" s="1236"/>
      <c r="CP50" s="1236"/>
      <c r="CQ50" s="1236"/>
      <c r="CR50" s="1236"/>
      <c r="CS50" s="1236"/>
      <c r="CT50" s="1236"/>
      <c r="CU50" s="1236"/>
      <c r="CV50" s="1236" t="s">
        <v>531</v>
      </c>
      <c r="CW50" s="1236"/>
      <c r="CX50" s="1236"/>
      <c r="CY50" s="1236"/>
      <c r="CZ50" s="1236"/>
      <c r="DA50" s="1236"/>
      <c r="DB50" s="1236"/>
      <c r="DC50" s="1236"/>
    </row>
    <row r="51" spans="1:109" ht="13.5" customHeight="1" x14ac:dyDescent="0.15">
      <c r="B51" s="247"/>
      <c r="G51" s="1239"/>
      <c r="H51" s="1239"/>
      <c r="I51" s="1252"/>
      <c r="J51" s="1252"/>
      <c r="K51" s="1238"/>
      <c r="L51" s="1238"/>
      <c r="M51" s="1238"/>
      <c r="N51" s="1238"/>
      <c r="AM51" s="359"/>
      <c r="AN51" s="1234" t="s">
        <v>585</v>
      </c>
      <c r="AO51" s="1234"/>
      <c r="AP51" s="1234"/>
      <c r="AQ51" s="1234"/>
      <c r="AR51" s="1234"/>
      <c r="AS51" s="1234"/>
      <c r="AT51" s="1234"/>
      <c r="AU51" s="1234"/>
      <c r="AV51" s="1234"/>
      <c r="AW51" s="1234"/>
      <c r="AX51" s="1234"/>
      <c r="AY51" s="1234"/>
      <c r="AZ51" s="1234"/>
      <c r="BA51" s="1234"/>
      <c r="BB51" s="1234" t="s">
        <v>586</v>
      </c>
      <c r="BC51" s="1234"/>
      <c r="BD51" s="1234"/>
      <c r="BE51" s="1234"/>
      <c r="BF51" s="1234"/>
      <c r="BG51" s="1234"/>
      <c r="BH51" s="1234"/>
      <c r="BI51" s="1234"/>
      <c r="BJ51" s="1234"/>
      <c r="BK51" s="1234"/>
      <c r="BL51" s="1234"/>
      <c r="BM51" s="1234"/>
      <c r="BN51" s="1234"/>
      <c r="BO51" s="1234"/>
      <c r="BP51" s="1231">
        <v>44</v>
      </c>
      <c r="BQ51" s="1231"/>
      <c r="BR51" s="1231"/>
      <c r="BS51" s="1231"/>
      <c r="BT51" s="1231"/>
      <c r="BU51" s="1231"/>
      <c r="BV51" s="1231"/>
      <c r="BW51" s="1231"/>
      <c r="BX51" s="1231">
        <v>30.1</v>
      </c>
      <c r="BY51" s="1231"/>
      <c r="BZ51" s="1231"/>
      <c r="CA51" s="1231"/>
      <c r="CB51" s="1231"/>
      <c r="CC51" s="1231"/>
      <c r="CD51" s="1231"/>
      <c r="CE51" s="1231"/>
      <c r="CF51" s="1231">
        <v>23</v>
      </c>
      <c r="CG51" s="1231"/>
      <c r="CH51" s="1231"/>
      <c r="CI51" s="1231"/>
      <c r="CJ51" s="1231"/>
      <c r="CK51" s="1231"/>
      <c r="CL51" s="1231"/>
      <c r="CM51" s="1231"/>
      <c r="CN51" s="1231">
        <v>31.8</v>
      </c>
      <c r="CO51" s="1231"/>
      <c r="CP51" s="1231"/>
      <c r="CQ51" s="1231"/>
      <c r="CR51" s="1231"/>
      <c r="CS51" s="1231"/>
      <c r="CT51" s="1231"/>
      <c r="CU51" s="1231"/>
      <c r="CV51" s="1231">
        <v>35.5</v>
      </c>
      <c r="CW51" s="1231"/>
      <c r="CX51" s="1231"/>
      <c r="CY51" s="1231"/>
      <c r="CZ51" s="1231"/>
      <c r="DA51" s="1231"/>
      <c r="DB51" s="1231"/>
      <c r="DC51" s="1231"/>
    </row>
    <row r="52" spans="1:109" x14ac:dyDescent="0.15">
      <c r="B52" s="247"/>
      <c r="G52" s="1239"/>
      <c r="H52" s="1239"/>
      <c r="I52" s="1252"/>
      <c r="J52" s="1252"/>
      <c r="K52" s="1238"/>
      <c r="L52" s="1238"/>
      <c r="M52" s="1238"/>
      <c r="N52" s="1238"/>
      <c r="AM52" s="359"/>
      <c r="AN52" s="1234"/>
      <c r="AO52" s="1234"/>
      <c r="AP52" s="1234"/>
      <c r="AQ52" s="1234"/>
      <c r="AR52" s="1234"/>
      <c r="AS52" s="1234"/>
      <c r="AT52" s="1234"/>
      <c r="AU52" s="1234"/>
      <c r="AV52" s="1234"/>
      <c r="AW52" s="1234"/>
      <c r="AX52" s="1234"/>
      <c r="AY52" s="1234"/>
      <c r="AZ52" s="1234"/>
      <c r="BA52" s="1234"/>
      <c r="BB52" s="1234"/>
      <c r="BC52" s="1234"/>
      <c r="BD52" s="1234"/>
      <c r="BE52" s="1234"/>
      <c r="BF52" s="1234"/>
      <c r="BG52" s="1234"/>
      <c r="BH52" s="1234"/>
      <c r="BI52" s="1234"/>
      <c r="BJ52" s="1234"/>
      <c r="BK52" s="1234"/>
      <c r="BL52" s="1234"/>
      <c r="BM52" s="1234"/>
      <c r="BN52" s="1234"/>
      <c r="BO52" s="1234"/>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x14ac:dyDescent="0.15">
      <c r="A53" s="358"/>
      <c r="B53" s="247"/>
      <c r="G53" s="1239"/>
      <c r="H53" s="1239"/>
      <c r="I53" s="1237"/>
      <c r="J53" s="1237"/>
      <c r="K53" s="1238"/>
      <c r="L53" s="1238"/>
      <c r="M53" s="1238"/>
      <c r="N53" s="1238"/>
      <c r="AM53" s="359"/>
      <c r="AN53" s="1234"/>
      <c r="AO53" s="1234"/>
      <c r="AP53" s="1234"/>
      <c r="AQ53" s="1234"/>
      <c r="AR53" s="1234"/>
      <c r="AS53" s="1234"/>
      <c r="AT53" s="1234"/>
      <c r="AU53" s="1234"/>
      <c r="AV53" s="1234"/>
      <c r="AW53" s="1234"/>
      <c r="AX53" s="1234"/>
      <c r="AY53" s="1234"/>
      <c r="AZ53" s="1234"/>
      <c r="BA53" s="1234"/>
      <c r="BB53" s="1234" t="s">
        <v>587</v>
      </c>
      <c r="BC53" s="1234"/>
      <c r="BD53" s="1234"/>
      <c r="BE53" s="1234"/>
      <c r="BF53" s="1234"/>
      <c r="BG53" s="1234"/>
      <c r="BH53" s="1234"/>
      <c r="BI53" s="1234"/>
      <c r="BJ53" s="1234"/>
      <c r="BK53" s="1234"/>
      <c r="BL53" s="1234"/>
      <c r="BM53" s="1234"/>
      <c r="BN53" s="1234"/>
      <c r="BO53" s="1234"/>
      <c r="BP53" s="1231">
        <v>63.1</v>
      </c>
      <c r="BQ53" s="1231"/>
      <c r="BR53" s="1231"/>
      <c r="BS53" s="1231"/>
      <c r="BT53" s="1231"/>
      <c r="BU53" s="1231"/>
      <c r="BV53" s="1231"/>
      <c r="BW53" s="1231"/>
      <c r="BX53" s="1231">
        <v>63.9</v>
      </c>
      <c r="BY53" s="1231"/>
      <c r="BZ53" s="1231"/>
      <c r="CA53" s="1231"/>
      <c r="CB53" s="1231"/>
      <c r="CC53" s="1231"/>
      <c r="CD53" s="1231"/>
      <c r="CE53" s="1231"/>
      <c r="CF53" s="1231">
        <v>65.099999999999994</v>
      </c>
      <c r="CG53" s="1231"/>
      <c r="CH53" s="1231"/>
      <c r="CI53" s="1231"/>
      <c r="CJ53" s="1231"/>
      <c r="CK53" s="1231"/>
      <c r="CL53" s="1231"/>
      <c r="CM53" s="1231"/>
      <c r="CN53" s="1231">
        <v>65.8</v>
      </c>
      <c r="CO53" s="1231"/>
      <c r="CP53" s="1231"/>
      <c r="CQ53" s="1231"/>
      <c r="CR53" s="1231"/>
      <c r="CS53" s="1231"/>
      <c r="CT53" s="1231"/>
      <c r="CU53" s="1231"/>
      <c r="CV53" s="1231">
        <v>66.400000000000006</v>
      </c>
      <c r="CW53" s="1231"/>
      <c r="CX53" s="1231"/>
      <c r="CY53" s="1231"/>
      <c r="CZ53" s="1231"/>
      <c r="DA53" s="1231"/>
      <c r="DB53" s="1231"/>
      <c r="DC53" s="1231"/>
    </row>
    <row r="54" spans="1:109" x14ac:dyDescent="0.15">
      <c r="A54" s="358"/>
      <c r="B54" s="247"/>
      <c r="G54" s="1239"/>
      <c r="H54" s="1239"/>
      <c r="I54" s="1237"/>
      <c r="J54" s="1237"/>
      <c r="K54" s="1238"/>
      <c r="L54" s="1238"/>
      <c r="M54" s="1238"/>
      <c r="N54" s="1238"/>
      <c r="AM54" s="359"/>
      <c r="AN54" s="1234"/>
      <c r="AO54" s="1234"/>
      <c r="AP54" s="1234"/>
      <c r="AQ54" s="1234"/>
      <c r="AR54" s="1234"/>
      <c r="AS54" s="1234"/>
      <c r="AT54" s="1234"/>
      <c r="AU54" s="1234"/>
      <c r="AV54" s="1234"/>
      <c r="AW54" s="1234"/>
      <c r="AX54" s="1234"/>
      <c r="AY54" s="1234"/>
      <c r="AZ54" s="1234"/>
      <c r="BA54" s="1234"/>
      <c r="BB54" s="1234"/>
      <c r="BC54" s="1234"/>
      <c r="BD54" s="1234"/>
      <c r="BE54" s="1234"/>
      <c r="BF54" s="1234"/>
      <c r="BG54" s="1234"/>
      <c r="BH54" s="1234"/>
      <c r="BI54" s="1234"/>
      <c r="BJ54" s="1234"/>
      <c r="BK54" s="1234"/>
      <c r="BL54" s="1234"/>
      <c r="BM54" s="1234"/>
      <c r="BN54" s="1234"/>
      <c r="BO54" s="1234"/>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x14ac:dyDescent="0.15">
      <c r="A55" s="358"/>
      <c r="B55" s="247"/>
      <c r="G55" s="1237"/>
      <c r="H55" s="1237"/>
      <c r="I55" s="1237"/>
      <c r="J55" s="1237"/>
      <c r="K55" s="1238"/>
      <c r="L55" s="1238"/>
      <c r="M55" s="1238"/>
      <c r="N55" s="1238"/>
      <c r="AN55" s="1236" t="s">
        <v>588</v>
      </c>
      <c r="AO55" s="1236"/>
      <c r="AP55" s="1236"/>
      <c r="AQ55" s="1236"/>
      <c r="AR55" s="1236"/>
      <c r="AS55" s="1236"/>
      <c r="AT55" s="1236"/>
      <c r="AU55" s="1236"/>
      <c r="AV55" s="1236"/>
      <c r="AW55" s="1236"/>
      <c r="AX55" s="1236"/>
      <c r="AY55" s="1236"/>
      <c r="AZ55" s="1236"/>
      <c r="BA55" s="1236"/>
      <c r="BB55" s="1234" t="s">
        <v>586</v>
      </c>
      <c r="BC55" s="1234"/>
      <c r="BD55" s="1234"/>
      <c r="BE55" s="1234"/>
      <c r="BF55" s="1234"/>
      <c r="BG55" s="1234"/>
      <c r="BH55" s="1234"/>
      <c r="BI55" s="1234"/>
      <c r="BJ55" s="1234"/>
      <c r="BK55" s="1234"/>
      <c r="BL55" s="1234"/>
      <c r="BM55" s="1234"/>
      <c r="BN55" s="1234"/>
      <c r="BO55" s="1234"/>
      <c r="BP55" s="1231">
        <v>27.8</v>
      </c>
      <c r="BQ55" s="1231"/>
      <c r="BR55" s="1231"/>
      <c r="BS55" s="1231"/>
      <c r="BT55" s="1231"/>
      <c r="BU55" s="1231"/>
      <c r="BV55" s="1231"/>
      <c r="BW55" s="1231"/>
      <c r="BX55" s="1231">
        <v>19</v>
      </c>
      <c r="BY55" s="1231"/>
      <c r="BZ55" s="1231"/>
      <c r="CA55" s="1231"/>
      <c r="CB55" s="1231"/>
      <c r="CC55" s="1231"/>
      <c r="CD55" s="1231"/>
      <c r="CE55" s="1231"/>
      <c r="CF55" s="1231">
        <v>4</v>
      </c>
      <c r="CG55" s="1231"/>
      <c r="CH55" s="1231"/>
      <c r="CI55" s="1231"/>
      <c r="CJ55" s="1231"/>
      <c r="CK55" s="1231"/>
      <c r="CL55" s="1231"/>
      <c r="CM55" s="1231"/>
      <c r="CN55" s="1231">
        <v>0.4</v>
      </c>
      <c r="CO55" s="1231"/>
      <c r="CP55" s="1231"/>
      <c r="CQ55" s="1231"/>
      <c r="CR55" s="1231"/>
      <c r="CS55" s="1231"/>
      <c r="CT55" s="1231"/>
      <c r="CU55" s="1231"/>
      <c r="CV55" s="1231">
        <v>9.8000000000000007</v>
      </c>
      <c r="CW55" s="1231"/>
      <c r="CX55" s="1231"/>
      <c r="CY55" s="1231"/>
      <c r="CZ55" s="1231"/>
      <c r="DA55" s="1231"/>
      <c r="DB55" s="1231"/>
      <c r="DC55" s="1231"/>
    </row>
    <row r="56" spans="1:109" x14ac:dyDescent="0.15">
      <c r="A56" s="358"/>
      <c r="B56" s="247"/>
      <c r="G56" s="1237"/>
      <c r="H56" s="1237"/>
      <c r="I56" s="1237"/>
      <c r="J56" s="1237"/>
      <c r="K56" s="1238"/>
      <c r="L56" s="1238"/>
      <c r="M56" s="1238"/>
      <c r="N56" s="1238"/>
      <c r="AN56" s="1236"/>
      <c r="AO56" s="1236"/>
      <c r="AP56" s="1236"/>
      <c r="AQ56" s="1236"/>
      <c r="AR56" s="1236"/>
      <c r="AS56" s="1236"/>
      <c r="AT56" s="1236"/>
      <c r="AU56" s="1236"/>
      <c r="AV56" s="1236"/>
      <c r="AW56" s="1236"/>
      <c r="AX56" s="1236"/>
      <c r="AY56" s="1236"/>
      <c r="AZ56" s="1236"/>
      <c r="BA56" s="1236"/>
      <c r="BB56" s="1234"/>
      <c r="BC56" s="1234"/>
      <c r="BD56" s="1234"/>
      <c r="BE56" s="1234"/>
      <c r="BF56" s="1234"/>
      <c r="BG56" s="1234"/>
      <c r="BH56" s="1234"/>
      <c r="BI56" s="1234"/>
      <c r="BJ56" s="1234"/>
      <c r="BK56" s="1234"/>
      <c r="BL56" s="1234"/>
      <c r="BM56" s="1234"/>
      <c r="BN56" s="1234"/>
      <c r="BO56" s="1234"/>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358" customFormat="1" x14ac:dyDescent="0.15">
      <c r="B57" s="362"/>
      <c r="G57" s="1237"/>
      <c r="H57" s="1237"/>
      <c r="I57" s="1232"/>
      <c r="J57" s="1232"/>
      <c r="K57" s="1238"/>
      <c r="L57" s="1238"/>
      <c r="M57" s="1238"/>
      <c r="N57" s="1238"/>
      <c r="AM57" s="243"/>
      <c r="AN57" s="1236"/>
      <c r="AO57" s="1236"/>
      <c r="AP57" s="1236"/>
      <c r="AQ57" s="1236"/>
      <c r="AR57" s="1236"/>
      <c r="AS57" s="1236"/>
      <c r="AT57" s="1236"/>
      <c r="AU57" s="1236"/>
      <c r="AV57" s="1236"/>
      <c r="AW57" s="1236"/>
      <c r="AX57" s="1236"/>
      <c r="AY57" s="1236"/>
      <c r="AZ57" s="1236"/>
      <c r="BA57" s="1236"/>
      <c r="BB57" s="1234" t="s">
        <v>587</v>
      </c>
      <c r="BC57" s="1234"/>
      <c r="BD57" s="1234"/>
      <c r="BE57" s="1234"/>
      <c r="BF57" s="1234"/>
      <c r="BG57" s="1234"/>
      <c r="BH57" s="1234"/>
      <c r="BI57" s="1234"/>
      <c r="BJ57" s="1234"/>
      <c r="BK57" s="1234"/>
      <c r="BL57" s="1234"/>
      <c r="BM57" s="1234"/>
      <c r="BN57" s="1234"/>
      <c r="BO57" s="1234"/>
      <c r="BP57" s="1231">
        <v>62</v>
      </c>
      <c r="BQ57" s="1231"/>
      <c r="BR57" s="1231"/>
      <c r="BS57" s="1231"/>
      <c r="BT57" s="1231"/>
      <c r="BU57" s="1231"/>
      <c r="BV57" s="1231"/>
      <c r="BW57" s="1231"/>
      <c r="BX57" s="1231">
        <v>61.7</v>
      </c>
      <c r="BY57" s="1231"/>
      <c r="BZ57" s="1231"/>
      <c r="CA57" s="1231"/>
      <c r="CB57" s="1231"/>
      <c r="CC57" s="1231"/>
      <c r="CD57" s="1231"/>
      <c r="CE57" s="1231"/>
      <c r="CF57" s="1231">
        <v>63</v>
      </c>
      <c r="CG57" s="1231"/>
      <c r="CH57" s="1231"/>
      <c r="CI57" s="1231"/>
      <c r="CJ57" s="1231"/>
      <c r="CK57" s="1231"/>
      <c r="CL57" s="1231"/>
      <c r="CM57" s="1231"/>
      <c r="CN57" s="1231">
        <v>64.3</v>
      </c>
      <c r="CO57" s="1231"/>
      <c r="CP57" s="1231"/>
      <c r="CQ57" s="1231"/>
      <c r="CR57" s="1231"/>
      <c r="CS57" s="1231"/>
      <c r="CT57" s="1231"/>
      <c r="CU57" s="1231"/>
      <c r="CV57" s="1231">
        <v>65.2</v>
      </c>
      <c r="CW57" s="1231"/>
      <c r="CX57" s="1231"/>
      <c r="CY57" s="1231"/>
      <c r="CZ57" s="1231"/>
      <c r="DA57" s="1231"/>
      <c r="DB57" s="1231"/>
      <c r="DC57" s="1231"/>
      <c r="DD57" s="363"/>
      <c r="DE57" s="362"/>
    </row>
    <row r="58" spans="1:109" s="358" customFormat="1" x14ac:dyDescent="0.15">
      <c r="A58" s="243"/>
      <c r="B58" s="362"/>
      <c r="G58" s="1237"/>
      <c r="H58" s="1237"/>
      <c r="I58" s="1232"/>
      <c r="J58" s="1232"/>
      <c r="K58" s="1238"/>
      <c r="L58" s="1238"/>
      <c r="M58" s="1238"/>
      <c r="N58" s="1238"/>
      <c r="AM58" s="243"/>
      <c r="AN58" s="1236"/>
      <c r="AO58" s="1236"/>
      <c r="AP58" s="1236"/>
      <c r="AQ58" s="1236"/>
      <c r="AR58" s="1236"/>
      <c r="AS58" s="1236"/>
      <c r="AT58" s="1236"/>
      <c r="AU58" s="1236"/>
      <c r="AV58" s="1236"/>
      <c r="AW58" s="1236"/>
      <c r="AX58" s="1236"/>
      <c r="AY58" s="1236"/>
      <c r="AZ58" s="1236"/>
      <c r="BA58" s="1236"/>
      <c r="BB58" s="1234"/>
      <c r="BC58" s="1234"/>
      <c r="BD58" s="1234"/>
      <c r="BE58" s="1234"/>
      <c r="BF58" s="1234"/>
      <c r="BG58" s="1234"/>
      <c r="BH58" s="1234"/>
      <c r="BI58" s="1234"/>
      <c r="BJ58" s="1234"/>
      <c r="BK58" s="1234"/>
      <c r="BL58" s="1234"/>
      <c r="BM58" s="1234"/>
      <c r="BN58" s="1234"/>
      <c r="BO58" s="1234"/>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589</v>
      </c>
    </row>
    <row r="64" spans="1:109" x14ac:dyDescent="0.15">
      <c r="B64" s="247"/>
      <c r="G64" s="357"/>
      <c r="I64" s="369"/>
      <c r="J64" s="369"/>
      <c r="K64" s="369"/>
      <c r="L64" s="369"/>
      <c r="M64" s="369"/>
      <c r="N64" s="370"/>
      <c r="AM64" s="357"/>
      <c r="AN64" s="357" t="s">
        <v>582</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43" t="s">
        <v>590</v>
      </c>
      <c r="AO65" s="1244"/>
      <c r="AP65" s="1244"/>
      <c r="AQ65" s="1244"/>
      <c r="AR65" s="1244"/>
      <c r="AS65" s="1244"/>
      <c r="AT65" s="1244"/>
      <c r="AU65" s="1244"/>
      <c r="AV65" s="1244"/>
      <c r="AW65" s="1244"/>
      <c r="AX65" s="1244"/>
      <c r="AY65" s="1244"/>
      <c r="AZ65" s="1244"/>
      <c r="BA65" s="1244"/>
      <c r="BB65" s="1244"/>
      <c r="BC65" s="1244"/>
      <c r="BD65" s="1244"/>
      <c r="BE65" s="1244"/>
      <c r="BF65" s="1244"/>
      <c r="BG65" s="1244"/>
      <c r="BH65" s="1244"/>
      <c r="BI65" s="1244"/>
      <c r="BJ65" s="1244"/>
      <c r="BK65" s="1244"/>
      <c r="BL65" s="1244"/>
      <c r="BM65" s="1244"/>
      <c r="BN65" s="1244"/>
      <c r="BO65" s="1244"/>
      <c r="BP65" s="1244"/>
      <c r="BQ65" s="1244"/>
      <c r="BR65" s="1244"/>
      <c r="BS65" s="1244"/>
      <c r="BT65" s="1244"/>
      <c r="BU65" s="1244"/>
      <c r="BV65" s="1244"/>
      <c r="BW65" s="1244"/>
      <c r="BX65" s="1244"/>
      <c r="BY65" s="1244"/>
      <c r="BZ65" s="1244"/>
      <c r="CA65" s="1244"/>
      <c r="CB65" s="1244"/>
      <c r="CC65" s="1244"/>
      <c r="CD65" s="1244"/>
      <c r="CE65" s="1244"/>
      <c r="CF65" s="1244"/>
      <c r="CG65" s="1244"/>
      <c r="CH65" s="1244"/>
      <c r="CI65" s="1244"/>
      <c r="CJ65" s="1244"/>
      <c r="CK65" s="1244"/>
      <c r="CL65" s="1244"/>
      <c r="CM65" s="1244"/>
      <c r="CN65" s="1244"/>
      <c r="CO65" s="1244"/>
      <c r="CP65" s="1244"/>
      <c r="CQ65" s="1244"/>
      <c r="CR65" s="1244"/>
      <c r="CS65" s="1244"/>
      <c r="CT65" s="1244"/>
      <c r="CU65" s="1244"/>
      <c r="CV65" s="1244"/>
      <c r="CW65" s="1244"/>
      <c r="CX65" s="1244"/>
      <c r="CY65" s="1244"/>
      <c r="CZ65" s="1244"/>
      <c r="DA65" s="1244"/>
      <c r="DB65" s="1244"/>
      <c r="DC65" s="1245"/>
    </row>
    <row r="66" spans="2:107" x14ac:dyDescent="0.15">
      <c r="B66" s="247"/>
      <c r="AN66" s="1246"/>
      <c r="AO66" s="1247"/>
      <c r="AP66" s="1247"/>
      <c r="AQ66" s="1247"/>
      <c r="AR66" s="1247"/>
      <c r="AS66" s="1247"/>
      <c r="AT66" s="1247"/>
      <c r="AU66" s="1247"/>
      <c r="AV66" s="1247"/>
      <c r="AW66" s="1247"/>
      <c r="AX66" s="1247"/>
      <c r="AY66" s="1247"/>
      <c r="AZ66" s="1247"/>
      <c r="BA66" s="1247"/>
      <c r="BB66" s="1247"/>
      <c r="BC66" s="1247"/>
      <c r="BD66" s="1247"/>
      <c r="BE66" s="1247"/>
      <c r="BF66" s="1247"/>
      <c r="BG66" s="1247"/>
      <c r="BH66" s="1247"/>
      <c r="BI66" s="1247"/>
      <c r="BJ66" s="1247"/>
      <c r="BK66" s="1247"/>
      <c r="BL66" s="1247"/>
      <c r="BM66" s="1247"/>
      <c r="BN66" s="1247"/>
      <c r="BO66" s="1247"/>
      <c r="BP66" s="1247"/>
      <c r="BQ66" s="1247"/>
      <c r="BR66" s="1247"/>
      <c r="BS66" s="1247"/>
      <c r="BT66" s="1247"/>
      <c r="BU66" s="1247"/>
      <c r="BV66" s="1247"/>
      <c r="BW66" s="1247"/>
      <c r="BX66" s="1247"/>
      <c r="BY66" s="1247"/>
      <c r="BZ66" s="1247"/>
      <c r="CA66" s="1247"/>
      <c r="CB66" s="1247"/>
      <c r="CC66" s="1247"/>
      <c r="CD66" s="1247"/>
      <c r="CE66" s="1247"/>
      <c r="CF66" s="1247"/>
      <c r="CG66" s="1247"/>
      <c r="CH66" s="1247"/>
      <c r="CI66" s="1247"/>
      <c r="CJ66" s="1247"/>
      <c r="CK66" s="1247"/>
      <c r="CL66" s="1247"/>
      <c r="CM66" s="1247"/>
      <c r="CN66" s="1247"/>
      <c r="CO66" s="1247"/>
      <c r="CP66" s="1247"/>
      <c r="CQ66" s="1247"/>
      <c r="CR66" s="1247"/>
      <c r="CS66" s="1247"/>
      <c r="CT66" s="1247"/>
      <c r="CU66" s="1247"/>
      <c r="CV66" s="1247"/>
      <c r="CW66" s="1247"/>
      <c r="CX66" s="1247"/>
      <c r="CY66" s="1247"/>
      <c r="CZ66" s="1247"/>
      <c r="DA66" s="1247"/>
      <c r="DB66" s="1247"/>
      <c r="DC66" s="1248"/>
    </row>
    <row r="67" spans="2:107" x14ac:dyDescent="0.15">
      <c r="B67" s="247"/>
      <c r="AN67" s="1246"/>
      <c r="AO67" s="1247"/>
      <c r="AP67" s="1247"/>
      <c r="AQ67" s="1247"/>
      <c r="AR67" s="1247"/>
      <c r="AS67" s="1247"/>
      <c r="AT67" s="1247"/>
      <c r="AU67" s="1247"/>
      <c r="AV67" s="1247"/>
      <c r="AW67" s="1247"/>
      <c r="AX67" s="1247"/>
      <c r="AY67" s="1247"/>
      <c r="AZ67" s="1247"/>
      <c r="BA67" s="1247"/>
      <c r="BB67" s="1247"/>
      <c r="BC67" s="1247"/>
      <c r="BD67" s="1247"/>
      <c r="BE67" s="1247"/>
      <c r="BF67" s="1247"/>
      <c r="BG67" s="1247"/>
      <c r="BH67" s="1247"/>
      <c r="BI67" s="1247"/>
      <c r="BJ67" s="1247"/>
      <c r="BK67" s="1247"/>
      <c r="BL67" s="1247"/>
      <c r="BM67" s="1247"/>
      <c r="BN67" s="1247"/>
      <c r="BO67" s="1247"/>
      <c r="BP67" s="1247"/>
      <c r="BQ67" s="1247"/>
      <c r="BR67" s="1247"/>
      <c r="BS67" s="1247"/>
      <c r="BT67" s="1247"/>
      <c r="BU67" s="1247"/>
      <c r="BV67" s="1247"/>
      <c r="BW67" s="1247"/>
      <c r="BX67" s="1247"/>
      <c r="BY67" s="1247"/>
      <c r="BZ67" s="1247"/>
      <c r="CA67" s="1247"/>
      <c r="CB67" s="1247"/>
      <c r="CC67" s="1247"/>
      <c r="CD67" s="1247"/>
      <c r="CE67" s="1247"/>
      <c r="CF67" s="1247"/>
      <c r="CG67" s="1247"/>
      <c r="CH67" s="1247"/>
      <c r="CI67" s="1247"/>
      <c r="CJ67" s="1247"/>
      <c r="CK67" s="1247"/>
      <c r="CL67" s="1247"/>
      <c r="CM67" s="1247"/>
      <c r="CN67" s="1247"/>
      <c r="CO67" s="1247"/>
      <c r="CP67" s="1247"/>
      <c r="CQ67" s="1247"/>
      <c r="CR67" s="1247"/>
      <c r="CS67" s="1247"/>
      <c r="CT67" s="1247"/>
      <c r="CU67" s="1247"/>
      <c r="CV67" s="1247"/>
      <c r="CW67" s="1247"/>
      <c r="CX67" s="1247"/>
      <c r="CY67" s="1247"/>
      <c r="CZ67" s="1247"/>
      <c r="DA67" s="1247"/>
      <c r="DB67" s="1247"/>
      <c r="DC67" s="1248"/>
    </row>
    <row r="68" spans="2:107" x14ac:dyDescent="0.15">
      <c r="B68" s="247"/>
      <c r="AN68" s="1246"/>
      <c r="AO68" s="1247"/>
      <c r="AP68" s="1247"/>
      <c r="AQ68" s="1247"/>
      <c r="AR68" s="1247"/>
      <c r="AS68" s="1247"/>
      <c r="AT68" s="1247"/>
      <c r="AU68" s="1247"/>
      <c r="AV68" s="1247"/>
      <c r="AW68" s="1247"/>
      <c r="AX68" s="1247"/>
      <c r="AY68" s="1247"/>
      <c r="AZ68" s="1247"/>
      <c r="BA68" s="1247"/>
      <c r="BB68" s="1247"/>
      <c r="BC68" s="1247"/>
      <c r="BD68" s="1247"/>
      <c r="BE68" s="1247"/>
      <c r="BF68" s="1247"/>
      <c r="BG68" s="1247"/>
      <c r="BH68" s="1247"/>
      <c r="BI68" s="1247"/>
      <c r="BJ68" s="1247"/>
      <c r="BK68" s="1247"/>
      <c r="BL68" s="1247"/>
      <c r="BM68" s="1247"/>
      <c r="BN68" s="1247"/>
      <c r="BO68" s="1247"/>
      <c r="BP68" s="1247"/>
      <c r="BQ68" s="1247"/>
      <c r="BR68" s="1247"/>
      <c r="BS68" s="1247"/>
      <c r="BT68" s="1247"/>
      <c r="BU68" s="1247"/>
      <c r="BV68" s="1247"/>
      <c r="BW68" s="1247"/>
      <c r="BX68" s="1247"/>
      <c r="BY68" s="1247"/>
      <c r="BZ68" s="1247"/>
      <c r="CA68" s="1247"/>
      <c r="CB68" s="1247"/>
      <c r="CC68" s="1247"/>
      <c r="CD68" s="1247"/>
      <c r="CE68" s="1247"/>
      <c r="CF68" s="1247"/>
      <c r="CG68" s="1247"/>
      <c r="CH68" s="1247"/>
      <c r="CI68" s="1247"/>
      <c r="CJ68" s="1247"/>
      <c r="CK68" s="1247"/>
      <c r="CL68" s="1247"/>
      <c r="CM68" s="1247"/>
      <c r="CN68" s="1247"/>
      <c r="CO68" s="1247"/>
      <c r="CP68" s="1247"/>
      <c r="CQ68" s="1247"/>
      <c r="CR68" s="1247"/>
      <c r="CS68" s="1247"/>
      <c r="CT68" s="1247"/>
      <c r="CU68" s="1247"/>
      <c r="CV68" s="1247"/>
      <c r="CW68" s="1247"/>
      <c r="CX68" s="1247"/>
      <c r="CY68" s="1247"/>
      <c r="CZ68" s="1247"/>
      <c r="DA68" s="1247"/>
      <c r="DB68" s="1247"/>
      <c r="DC68" s="1248"/>
    </row>
    <row r="69" spans="2:107" x14ac:dyDescent="0.15">
      <c r="B69" s="247"/>
      <c r="AN69" s="1249"/>
      <c r="AO69" s="1250"/>
      <c r="AP69" s="1250"/>
      <c r="AQ69" s="1250"/>
      <c r="AR69" s="1250"/>
      <c r="AS69" s="1250"/>
      <c r="AT69" s="1250"/>
      <c r="AU69" s="1250"/>
      <c r="AV69" s="1250"/>
      <c r="AW69" s="1250"/>
      <c r="AX69" s="1250"/>
      <c r="AY69" s="1250"/>
      <c r="AZ69" s="1250"/>
      <c r="BA69" s="1250"/>
      <c r="BB69" s="1250"/>
      <c r="BC69" s="1250"/>
      <c r="BD69" s="1250"/>
      <c r="BE69" s="1250"/>
      <c r="BF69" s="1250"/>
      <c r="BG69" s="1250"/>
      <c r="BH69" s="1250"/>
      <c r="BI69" s="1250"/>
      <c r="BJ69" s="1250"/>
      <c r="BK69" s="1250"/>
      <c r="BL69" s="1250"/>
      <c r="BM69" s="1250"/>
      <c r="BN69" s="1250"/>
      <c r="BO69" s="1250"/>
      <c r="BP69" s="1250"/>
      <c r="BQ69" s="1250"/>
      <c r="BR69" s="1250"/>
      <c r="BS69" s="1250"/>
      <c r="BT69" s="1250"/>
      <c r="BU69" s="1250"/>
      <c r="BV69" s="1250"/>
      <c r="BW69" s="1250"/>
      <c r="BX69" s="1250"/>
      <c r="BY69" s="1250"/>
      <c r="BZ69" s="1250"/>
      <c r="CA69" s="1250"/>
      <c r="CB69" s="1250"/>
      <c r="CC69" s="1250"/>
      <c r="CD69" s="1250"/>
      <c r="CE69" s="1250"/>
      <c r="CF69" s="1250"/>
      <c r="CG69" s="1250"/>
      <c r="CH69" s="1250"/>
      <c r="CI69" s="1250"/>
      <c r="CJ69" s="1250"/>
      <c r="CK69" s="1250"/>
      <c r="CL69" s="1250"/>
      <c r="CM69" s="1250"/>
      <c r="CN69" s="1250"/>
      <c r="CO69" s="1250"/>
      <c r="CP69" s="1250"/>
      <c r="CQ69" s="1250"/>
      <c r="CR69" s="1250"/>
      <c r="CS69" s="1250"/>
      <c r="CT69" s="1250"/>
      <c r="CU69" s="1250"/>
      <c r="CV69" s="1250"/>
      <c r="CW69" s="1250"/>
      <c r="CX69" s="1250"/>
      <c r="CY69" s="1250"/>
      <c r="CZ69" s="1250"/>
      <c r="DA69" s="1250"/>
      <c r="DB69" s="1250"/>
      <c r="DC69" s="1251"/>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584</v>
      </c>
    </row>
    <row r="72" spans="2:107" x14ac:dyDescent="0.15">
      <c r="B72" s="247"/>
      <c r="G72" s="1237"/>
      <c r="H72" s="1237"/>
      <c r="I72" s="1237"/>
      <c r="J72" s="1237"/>
      <c r="K72" s="360"/>
      <c r="L72" s="360"/>
      <c r="M72" s="361"/>
      <c r="N72" s="361"/>
      <c r="AN72" s="1240"/>
      <c r="AO72" s="1241"/>
      <c r="AP72" s="1241"/>
      <c r="AQ72" s="1241"/>
      <c r="AR72" s="1241"/>
      <c r="AS72" s="1241"/>
      <c r="AT72" s="1241"/>
      <c r="AU72" s="1241"/>
      <c r="AV72" s="1241"/>
      <c r="AW72" s="1241"/>
      <c r="AX72" s="1241"/>
      <c r="AY72" s="1241"/>
      <c r="AZ72" s="1241"/>
      <c r="BA72" s="1241"/>
      <c r="BB72" s="1241"/>
      <c r="BC72" s="1241"/>
      <c r="BD72" s="1241"/>
      <c r="BE72" s="1241"/>
      <c r="BF72" s="1241"/>
      <c r="BG72" s="1241"/>
      <c r="BH72" s="1241"/>
      <c r="BI72" s="1241"/>
      <c r="BJ72" s="1241"/>
      <c r="BK72" s="1241"/>
      <c r="BL72" s="1241"/>
      <c r="BM72" s="1241"/>
      <c r="BN72" s="1241"/>
      <c r="BO72" s="1242"/>
      <c r="BP72" s="1236" t="s">
        <v>527</v>
      </c>
      <c r="BQ72" s="1236"/>
      <c r="BR72" s="1236"/>
      <c r="BS72" s="1236"/>
      <c r="BT72" s="1236"/>
      <c r="BU72" s="1236"/>
      <c r="BV72" s="1236"/>
      <c r="BW72" s="1236"/>
      <c r="BX72" s="1236" t="s">
        <v>528</v>
      </c>
      <c r="BY72" s="1236"/>
      <c r="BZ72" s="1236"/>
      <c r="CA72" s="1236"/>
      <c r="CB72" s="1236"/>
      <c r="CC72" s="1236"/>
      <c r="CD72" s="1236"/>
      <c r="CE72" s="1236"/>
      <c r="CF72" s="1236" t="s">
        <v>529</v>
      </c>
      <c r="CG72" s="1236"/>
      <c r="CH72" s="1236"/>
      <c r="CI72" s="1236"/>
      <c r="CJ72" s="1236"/>
      <c r="CK72" s="1236"/>
      <c r="CL72" s="1236"/>
      <c r="CM72" s="1236"/>
      <c r="CN72" s="1236" t="s">
        <v>530</v>
      </c>
      <c r="CO72" s="1236"/>
      <c r="CP72" s="1236"/>
      <c r="CQ72" s="1236"/>
      <c r="CR72" s="1236"/>
      <c r="CS72" s="1236"/>
      <c r="CT72" s="1236"/>
      <c r="CU72" s="1236"/>
      <c r="CV72" s="1236" t="s">
        <v>531</v>
      </c>
      <c r="CW72" s="1236"/>
      <c r="CX72" s="1236"/>
      <c r="CY72" s="1236"/>
      <c r="CZ72" s="1236"/>
      <c r="DA72" s="1236"/>
      <c r="DB72" s="1236"/>
      <c r="DC72" s="1236"/>
    </row>
    <row r="73" spans="2:107" x14ac:dyDescent="0.15">
      <c r="B73" s="247"/>
      <c r="G73" s="1239"/>
      <c r="H73" s="1239"/>
      <c r="I73" s="1239"/>
      <c r="J73" s="1239"/>
      <c r="K73" s="1235"/>
      <c r="L73" s="1235"/>
      <c r="M73" s="1235"/>
      <c r="N73" s="1235"/>
      <c r="AM73" s="359"/>
      <c r="AN73" s="1234" t="s">
        <v>585</v>
      </c>
      <c r="AO73" s="1234"/>
      <c r="AP73" s="1234"/>
      <c r="AQ73" s="1234"/>
      <c r="AR73" s="1234"/>
      <c r="AS73" s="1234"/>
      <c r="AT73" s="1234"/>
      <c r="AU73" s="1234"/>
      <c r="AV73" s="1234"/>
      <c r="AW73" s="1234"/>
      <c r="AX73" s="1234"/>
      <c r="AY73" s="1234"/>
      <c r="AZ73" s="1234"/>
      <c r="BA73" s="1234"/>
      <c r="BB73" s="1234" t="s">
        <v>586</v>
      </c>
      <c r="BC73" s="1234"/>
      <c r="BD73" s="1234"/>
      <c r="BE73" s="1234"/>
      <c r="BF73" s="1234"/>
      <c r="BG73" s="1234"/>
      <c r="BH73" s="1234"/>
      <c r="BI73" s="1234"/>
      <c r="BJ73" s="1234"/>
      <c r="BK73" s="1234"/>
      <c r="BL73" s="1234"/>
      <c r="BM73" s="1234"/>
      <c r="BN73" s="1234"/>
      <c r="BO73" s="1234"/>
      <c r="BP73" s="1231">
        <v>44</v>
      </c>
      <c r="BQ73" s="1231"/>
      <c r="BR73" s="1231"/>
      <c r="BS73" s="1231"/>
      <c r="BT73" s="1231"/>
      <c r="BU73" s="1231"/>
      <c r="BV73" s="1231"/>
      <c r="BW73" s="1231"/>
      <c r="BX73" s="1231">
        <v>30.1</v>
      </c>
      <c r="BY73" s="1231"/>
      <c r="BZ73" s="1231"/>
      <c r="CA73" s="1231"/>
      <c r="CB73" s="1231"/>
      <c r="CC73" s="1231"/>
      <c r="CD73" s="1231"/>
      <c r="CE73" s="1231"/>
      <c r="CF73" s="1231">
        <v>23</v>
      </c>
      <c r="CG73" s="1231"/>
      <c r="CH73" s="1231"/>
      <c r="CI73" s="1231"/>
      <c r="CJ73" s="1231"/>
      <c r="CK73" s="1231"/>
      <c r="CL73" s="1231"/>
      <c r="CM73" s="1231"/>
      <c r="CN73" s="1231">
        <v>31.8</v>
      </c>
      <c r="CO73" s="1231"/>
      <c r="CP73" s="1231"/>
      <c r="CQ73" s="1231"/>
      <c r="CR73" s="1231"/>
      <c r="CS73" s="1231"/>
      <c r="CT73" s="1231"/>
      <c r="CU73" s="1231"/>
      <c r="CV73" s="1231">
        <v>35.5</v>
      </c>
      <c r="CW73" s="1231"/>
      <c r="CX73" s="1231"/>
      <c r="CY73" s="1231"/>
      <c r="CZ73" s="1231"/>
      <c r="DA73" s="1231"/>
      <c r="DB73" s="1231"/>
      <c r="DC73" s="1231"/>
    </row>
    <row r="74" spans="2:107" x14ac:dyDescent="0.15">
      <c r="B74" s="247"/>
      <c r="G74" s="1239"/>
      <c r="H74" s="1239"/>
      <c r="I74" s="1239"/>
      <c r="J74" s="1239"/>
      <c r="K74" s="1235"/>
      <c r="L74" s="1235"/>
      <c r="M74" s="1235"/>
      <c r="N74" s="1235"/>
      <c r="AM74" s="359"/>
      <c r="AN74" s="1234"/>
      <c r="AO74" s="1234"/>
      <c r="AP74" s="1234"/>
      <c r="AQ74" s="1234"/>
      <c r="AR74" s="1234"/>
      <c r="AS74" s="1234"/>
      <c r="AT74" s="1234"/>
      <c r="AU74" s="1234"/>
      <c r="AV74" s="1234"/>
      <c r="AW74" s="1234"/>
      <c r="AX74" s="1234"/>
      <c r="AY74" s="1234"/>
      <c r="AZ74" s="1234"/>
      <c r="BA74" s="1234"/>
      <c r="BB74" s="1234"/>
      <c r="BC74" s="1234"/>
      <c r="BD74" s="1234"/>
      <c r="BE74" s="1234"/>
      <c r="BF74" s="1234"/>
      <c r="BG74" s="1234"/>
      <c r="BH74" s="1234"/>
      <c r="BI74" s="1234"/>
      <c r="BJ74" s="1234"/>
      <c r="BK74" s="1234"/>
      <c r="BL74" s="1234"/>
      <c r="BM74" s="1234"/>
      <c r="BN74" s="1234"/>
      <c r="BO74" s="1234"/>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x14ac:dyDescent="0.15">
      <c r="B75" s="247"/>
      <c r="G75" s="1239"/>
      <c r="H75" s="1239"/>
      <c r="I75" s="1237"/>
      <c r="J75" s="1237"/>
      <c r="K75" s="1238"/>
      <c r="L75" s="1238"/>
      <c r="M75" s="1238"/>
      <c r="N75" s="1238"/>
      <c r="AM75" s="359"/>
      <c r="AN75" s="1234"/>
      <c r="AO75" s="1234"/>
      <c r="AP75" s="1234"/>
      <c r="AQ75" s="1234"/>
      <c r="AR75" s="1234"/>
      <c r="AS75" s="1234"/>
      <c r="AT75" s="1234"/>
      <c r="AU75" s="1234"/>
      <c r="AV75" s="1234"/>
      <c r="AW75" s="1234"/>
      <c r="AX75" s="1234"/>
      <c r="AY75" s="1234"/>
      <c r="AZ75" s="1234"/>
      <c r="BA75" s="1234"/>
      <c r="BB75" s="1234" t="s">
        <v>591</v>
      </c>
      <c r="BC75" s="1234"/>
      <c r="BD75" s="1234"/>
      <c r="BE75" s="1234"/>
      <c r="BF75" s="1234"/>
      <c r="BG75" s="1234"/>
      <c r="BH75" s="1234"/>
      <c r="BI75" s="1234"/>
      <c r="BJ75" s="1234"/>
      <c r="BK75" s="1234"/>
      <c r="BL75" s="1234"/>
      <c r="BM75" s="1234"/>
      <c r="BN75" s="1234"/>
      <c r="BO75" s="1234"/>
      <c r="BP75" s="1231">
        <v>6.4</v>
      </c>
      <c r="BQ75" s="1231"/>
      <c r="BR75" s="1231"/>
      <c r="BS75" s="1231"/>
      <c r="BT75" s="1231"/>
      <c r="BU75" s="1231"/>
      <c r="BV75" s="1231"/>
      <c r="BW75" s="1231"/>
      <c r="BX75" s="1231">
        <v>6.7</v>
      </c>
      <c r="BY75" s="1231"/>
      <c r="BZ75" s="1231"/>
      <c r="CA75" s="1231"/>
      <c r="CB75" s="1231"/>
      <c r="CC75" s="1231"/>
      <c r="CD75" s="1231"/>
      <c r="CE75" s="1231"/>
      <c r="CF75" s="1231">
        <v>7</v>
      </c>
      <c r="CG75" s="1231"/>
      <c r="CH75" s="1231"/>
      <c r="CI75" s="1231"/>
      <c r="CJ75" s="1231"/>
      <c r="CK75" s="1231"/>
      <c r="CL75" s="1231"/>
      <c r="CM75" s="1231"/>
      <c r="CN75" s="1231">
        <v>7.3</v>
      </c>
      <c r="CO75" s="1231"/>
      <c r="CP75" s="1231"/>
      <c r="CQ75" s="1231"/>
      <c r="CR75" s="1231"/>
      <c r="CS75" s="1231"/>
      <c r="CT75" s="1231"/>
      <c r="CU75" s="1231"/>
      <c r="CV75" s="1231">
        <v>7.2</v>
      </c>
      <c r="CW75" s="1231"/>
      <c r="CX75" s="1231"/>
      <c r="CY75" s="1231"/>
      <c r="CZ75" s="1231"/>
      <c r="DA75" s="1231"/>
      <c r="DB75" s="1231"/>
      <c r="DC75" s="1231"/>
    </row>
    <row r="76" spans="2:107" x14ac:dyDescent="0.15">
      <c r="B76" s="247"/>
      <c r="G76" s="1239"/>
      <c r="H76" s="1239"/>
      <c r="I76" s="1237"/>
      <c r="J76" s="1237"/>
      <c r="K76" s="1238"/>
      <c r="L76" s="1238"/>
      <c r="M76" s="1238"/>
      <c r="N76" s="1238"/>
      <c r="AM76" s="359"/>
      <c r="AN76" s="1234"/>
      <c r="AO76" s="1234"/>
      <c r="AP76" s="1234"/>
      <c r="AQ76" s="1234"/>
      <c r="AR76" s="1234"/>
      <c r="AS76" s="1234"/>
      <c r="AT76" s="1234"/>
      <c r="AU76" s="1234"/>
      <c r="AV76" s="1234"/>
      <c r="AW76" s="1234"/>
      <c r="AX76" s="1234"/>
      <c r="AY76" s="1234"/>
      <c r="AZ76" s="1234"/>
      <c r="BA76" s="1234"/>
      <c r="BB76" s="1234"/>
      <c r="BC76" s="1234"/>
      <c r="BD76" s="1234"/>
      <c r="BE76" s="1234"/>
      <c r="BF76" s="1234"/>
      <c r="BG76" s="1234"/>
      <c r="BH76" s="1234"/>
      <c r="BI76" s="1234"/>
      <c r="BJ76" s="1234"/>
      <c r="BK76" s="1234"/>
      <c r="BL76" s="1234"/>
      <c r="BM76" s="1234"/>
      <c r="BN76" s="1234"/>
      <c r="BO76" s="1234"/>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x14ac:dyDescent="0.15">
      <c r="B77" s="247"/>
      <c r="G77" s="1237"/>
      <c r="H77" s="1237"/>
      <c r="I77" s="1237"/>
      <c r="J77" s="1237"/>
      <c r="K77" s="1235"/>
      <c r="L77" s="1235"/>
      <c r="M77" s="1235"/>
      <c r="N77" s="1235"/>
      <c r="AN77" s="1236" t="s">
        <v>588</v>
      </c>
      <c r="AO77" s="1236"/>
      <c r="AP77" s="1236"/>
      <c r="AQ77" s="1236"/>
      <c r="AR77" s="1236"/>
      <c r="AS77" s="1236"/>
      <c r="AT77" s="1236"/>
      <c r="AU77" s="1236"/>
      <c r="AV77" s="1236"/>
      <c r="AW77" s="1236"/>
      <c r="AX77" s="1236"/>
      <c r="AY77" s="1236"/>
      <c r="AZ77" s="1236"/>
      <c r="BA77" s="1236"/>
      <c r="BB77" s="1234" t="s">
        <v>586</v>
      </c>
      <c r="BC77" s="1234"/>
      <c r="BD77" s="1234"/>
      <c r="BE77" s="1234"/>
      <c r="BF77" s="1234"/>
      <c r="BG77" s="1234"/>
      <c r="BH77" s="1234"/>
      <c r="BI77" s="1234"/>
      <c r="BJ77" s="1234"/>
      <c r="BK77" s="1234"/>
      <c r="BL77" s="1234"/>
      <c r="BM77" s="1234"/>
      <c r="BN77" s="1234"/>
      <c r="BO77" s="1234"/>
      <c r="BP77" s="1231">
        <v>27.8</v>
      </c>
      <c r="BQ77" s="1231"/>
      <c r="BR77" s="1231"/>
      <c r="BS77" s="1231"/>
      <c r="BT77" s="1231"/>
      <c r="BU77" s="1231"/>
      <c r="BV77" s="1231"/>
      <c r="BW77" s="1231"/>
      <c r="BX77" s="1231">
        <v>19</v>
      </c>
      <c r="BY77" s="1231"/>
      <c r="BZ77" s="1231"/>
      <c r="CA77" s="1231"/>
      <c r="CB77" s="1231"/>
      <c r="CC77" s="1231"/>
      <c r="CD77" s="1231"/>
      <c r="CE77" s="1231"/>
      <c r="CF77" s="1231">
        <v>4</v>
      </c>
      <c r="CG77" s="1231"/>
      <c r="CH77" s="1231"/>
      <c r="CI77" s="1231"/>
      <c r="CJ77" s="1231"/>
      <c r="CK77" s="1231"/>
      <c r="CL77" s="1231"/>
      <c r="CM77" s="1231"/>
      <c r="CN77" s="1231">
        <v>0.4</v>
      </c>
      <c r="CO77" s="1231"/>
      <c r="CP77" s="1231"/>
      <c r="CQ77" s="1231"/>
      <c r="CR77" s="1231"/>
      <c r="CS77" s="1231"/>
      <c r="CT77" s="1231"/>
      <c r="CU77" s="1231"/>
      <c r="CV77" s="1231">
        <v>9.8000000000000007</v>
      </c>
      <c r="CW77" s="1231"/>
      <c r="CX77" s="1231"/>
      <c r="CY77" s="1231"/>
      <c r="CZ77" s="1231"/>
      <c r="DA77" s="1231"/>
      <c r="DB77" s="1231"/>
      <c r="DC77" s="1231"/>
    </row>
    <row r="78" spans="2:107" x14ac:dyDescent="0.15">
      <c r="B78" s="247"/>
      <c r="G78" s="1237"/>
      <c r="H78" s="1237"/>
      <c r="I78" s="1237"/>
      <c r="J78" s="1237"/>
      <c r="K78" s="1235"/>
      <c r="L78" s="1235"/>
      <c r="M78" s="1235"/>
      <c r="N78" s="1235"/>
      <c r="AN78" s="1236"/>
      <c r="AO78" s="1236"/>
      <c r="AP78" s="1236"/>
      <c r="AQ78" s="1236"/>
      <c r="AR78" s="1236"/>
      <c r="AS78" s="1236"/>
      <c r="AT78" s="1236"/>
      <c r="AU78" s="1236"/>
      <c r="AV78" s="1236"/>
      <c r="AW78" s="1236"/>
      <c r="AX78" s="1236"/>
      <c r="AY78" s="1236"/>
      <c r="AZ78" s="1236"/>
      <c r="BA78" s="1236"/>
      <c r="BB78" s="1234"/>
      <c r="BC78" s="1234"/>
      <c r="BD78" s="1234"/>
      <c r="BE78" s="1234"/>
      <c r="BF78" s="1234"/>
      <c r="BG78" s="1234"/>
      <c r="BH78" s="1234"/>
      <c r="BI78" s="1234"/>
      <c r="BJ78" s="1234"/>
      <c r="BK78" s="1234"/>
      <c r="BL78" s="1234"/>
      <c r="BM78" s="1234"/>
      <c r="BN78" s="1234"/>
      <c r="BO78" s="1234"/>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x14ac:dyDescent="0.15">
      <c r="B79" s="247"/>
      <c r="G79" s="1237"/>
      <c r="H79" s="1237"/>
      <c r="I79" s="1232"/>
      <c r="J79" s="1232"/>
      <c r="K79" s="1233"/>
      <c r="L79" s="1233"/>
      <c r="M79" s="1233"/>
      <c r="N79" s="1233"/>
      <c r="AN79" s="1236"/>
      <c r="AO79" s="1236"/>
      <c r="AP79" s="1236"/>
      <c r="AQ79" s="1236"/>
      <c r="AR79" s="1236"/>
      <c r="AS79" s="1236"/>
      <c r="AT79" s="1236"/>
      <c r="AU79" s="1236"/>
      <c r="AV79" s="1236"/>
      <c r="AW79" s="1236"/>
      <c r="AX79" s="1236"/>
      <c r="AY79" s="1236"/>
      <c r="AZ79" s="1236"/>
      <c r="BA79" s="1236"/>
      <c r="BB79" s="1234" t="s">
        <v>591</v>
      </c>
      <c r="BC79" s="1234"/>
      <c r="BD79" s="1234"/>
      <c r="BE79" s="1234"/>
      <c r="BF79" s="1234"/>
      <c r="BG79" s="1234"/>
      <c r="BH79" s="1234"/>
      <c r="BI79" s="1234"/>
      <c r="BJ79" s="1234"/>
      <c r="BK79" s="1234"/>
      <c r="BL79" s="1234"/>
      <c r="BM79" s="1234"/>
      <c r="BN79" s="1234"/>
      <c r="BO79" s="1234"/>
      <c r="BP79" s="1231">
        <v>7.5</v>
      </c>
      <c r="BQ79" s="1231"/>
      <c r="BR79" s="1231"/>
      <c r="BS79" s="1231"/>
      <c r="BT79" s="1231"/>
      <c r="BU79" s="1231"/>
      <c r="BV79" s="1231"/>
      <c r="BW79" s="1231"/>
      <c r="BX79" s="1231">
        <v>8</v>
      </c>
      <c r="BY79" s="1231"/>
      <c r="BZ79" s="1231"/>
      <c r="CA79" s="1231"/>
      <c r="CB79" s="1231"/>
      <c r="CC79" s="1231"/>
      <c r="CD79" s="1231"/>
      <c r="CE79" s="1231"/>
      <c r="CF79" s="1231">
        <v>8</v>
      </c>
      <c r="CG79" s="1231"/>
      <c r="CH79" s="1231"/>
      <c r="CI79" s="1231"/>
      <c r="CJ79" s="1231"/>
      <c r="CK79" s="1231"/>
      <c r="CL79" s="1231"/>
      <c r="CM79" s="1231"/>
      <c r="CN79" s="1231">
        <v>8.3000000000000007</v>
      </c>
      <c r="CO79" s="1231"/>
      <c r="CP79" s="1231"/>
      <c r="CQ79" s="1231"/>
      <c r="CR79" s="1231"/>
      <c r="CS79" s="1231"/>
      <c r="CT79" s="1231"/>
      <c r="CU79" s="1231"/>
      <c r="CV79" s="1231">
        <v>8.6</v>
      </c>
      <c r="CW79" s="1231"/>
      <c r="CX79" s="1231"/>
      <c r="CY79" s="1231"/>
      <c r="CZ79" s="1231"/>
      <c r="DA79" s="1231"/>
      <c r="DB79" s="1231"/>
      <c r="DC79" s="1231"/>
    </row>
    <row r="80" spans="2:107" x14ac:dyDescent="0.15">
      <c r="B80" s="247"/>
      <c r="G80" s="1237"/>
      <c r="H80" s="1237"/>
      <c r="I80" s="1232"/>
      <c r="J80" s="1232"/>
      <c r="K80" s="1233"/>
      <c r="L80" s="1233"/>
      <c r="M80" s="1233"/>
      <c r="N80" s="1233"/>
      <c r="AN80" s="1236"/>
      <c r="AO80" s="1236"/>
      <c r="AP80" s="1236"/>
      <c r="AQ80" s="1236"/>
      <c r="AR80" s="1236"/>
      <c r="AS80" s="1236"/>
      <c r="AT80" s="1236"/>
      <c r="AU80" s="1236"/>
      <c r="AV80" s="1236"/>
      <c r="AW80" s="1236"/>
      <c r="AX80" s="1236"/>
      <c r="AY80" s="1236"/>
      <c r="AZ80" s="1236"/>
      <c r="BA80" s="1236"/>
      <c r="BB80" s="1234"/>
      <c r="BC80" s="1234"/>
      <c r="BD80" s="1234"/>
      <c r="BE80" s="1234"/>
      <c r="BF80" s="1234"/>
      <c r="BG80" s="1234"/>
      <c r="BH80" s="1234"/>
      <c r="BI80" s="1234"/>
      <c r="BJ80" s="1234"/>
      <c r="BK80" s="1234"/>
      <c r="BL80" s="1234"/>
      <c r="BM80" s="1234"/>
      <c r="BN80" s="1234"/>
      <c r="BO80" s="1234"/>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BKHv5n1qsCLk2yi+kwfv+RMA07NWQl8mn9fgNnrhGxH/0u4XIsdbTT5n6tjVDp0vEupNdMvywz3E+hAxrGAAeA==" saltValue="M/NFCdESVMq8ptyhi48s2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8EF7B-8A3F-41E9-9BF9-DB910D690556}">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477</v>
      </c>
    </row>
  </sheetData>
  <sheetProtection algorithmName="SHA-512" hashValue="umq3OSBPXqP2LbU6tBOAZRhTLdafwN/oQE4wTnwz/NXqKEeoKLrEL4VvrgG8ifiEF2Ry+C1sioP3e9xA3MBi4A==" saltValue="y2bvDLFs26eUW8vjoOAKFg=="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2436A-CA83-493D-A499-FD11BD150B40}">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477</v>
      </c>
    </row>
  </sheetData>
  <sheetProtection algorithmName="SHA-512" hashValue="ocx9yMQXkIgHZPemKvoPjC+CKPW6U5S+JyolZh2IvGctoVEv8RE9yrXqM2Cr0g03mxcVyRD4aSrEsq5y15l/AQ==" saltValue="kzDJ50rG5khLaKNKlmRykQ=="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526</v>
      </c>
      <c r="G2" s="137"/>
      <c r="H2" s="138"/>
    </row>
    <row r="3" spans="1:8" x14ac:dyDescent="0.15">
      <c r="A3" s="134" t="s">
        <v>519</v>
      </c>
      <c r="B3" s="139"/>
      <c r="C3" s="140"/>
      <c r="D3" s="141">
        <v>97049</v>
      </c>
      <c r="E3" s="142"/>
      <c r="F3" s="143">
        <v>70329</v>
      </c>
      <c r="G3" s="144"/>
      <c r="H3" s="145"/>
    </row>
    <row r="4" spans="1:8" x14ac:dyDescent="0.15">
      <c r="A4" s="146"/>
      <c r="B4" s="147"/>
      <c r="C4" s="148"/>
      <c r="D4" s="149">
        <v>60595</v>
      </c>
      <c r="E4" s="150"/>
      <c r="F4" s="151">
        <v>39403</v>
      </c>
      <c r="G4" s="152"/>
      <c r="H4" s="153"/>
    </row>
    <row r="5" spans="1:8" x14ac:dyDescent="0.15">
      <c r="A5" s="134" t="s">
        <v>521</v>
      </c>
      <c r="B5" s="139"/>
      <c r="C5" s="140"/>
      <c r="D5" s="141">
        <v>83004</v>
      </c>
      <c r="E5" s="142"/>
      <c r="F5" s="143">
        <v>71871</v>
      </c>
      <c r="G5" s="144"/>
      <c r="H5" s="145"/>
    </row>
    <row r="6" spans="1:8" x14ac:dyDescent="0.15">
      <c r="A6" s="146"/>
      <c r="B6" s="147"/>
      <c r="C6" s="148"/>
      <c r="D6" s="149">
        <v>52470</v>
      </c>
      <c r="E6" s="150"/>
      <c r="F6" s="151">
        <v>38232</v>
      </c>
      <c r="G6" s="152"/>
      <c r="H6" s="153"/>
    </row>
    <row r="7" spans="1:8" x14ac:dyDescent="0.15">
      <c r="A7" s="134" t="s">
        <v>522</v>
      </c>
      <c r="B7" s="139"/>
      <c r="C7" s="140"/>
      <c r="D7" s="141">
        <v>101640</v>
      </c>
      <c r="E7" s="142"/>
      <c r="F7" s="143">
        <v>71807</v>
      </c>
      <c r="G7" s="144"/>
      <c r="H7" s="145"/>
    </row>
    <row r="8" spans="1:8" x14ac:dyDescent="0.15">
      <c r="A8" s="146"/>
      <c r="B8" s="147"/>
      <c r="C8" s="148"/>
      <c r="D8" s="149">
        <v>63713</v>
      </c>
      <c r="E8" s="150"/>
      <c r="F8" s="151">
        <v>37333</v>
      </c>
      <c r="G8" s="152"/>
      <c r="H8" s="153"/>
    </row>
    <row r="9" spans="1:8" x14ac:dyDescent="0.15">
      <c r="A9" s="134" t="s">
        <v>523</v>
      </c>
      <c r="B9" s="139"/>
      <c r="C9" s="140"/>
      <c r="D9" s="141">
        <v>145424</v>
      </c>
      <c r="E9" s="142"/>
      <c r="F9" s="143">
        <v>80821</v>
      </c>
      <c r="G9" s="144"/>
      <c r="H9" s="145"/>
    </row>
    <row r="10" spans="1:8" x14ac:dyDescent="0.15">
      <c r="A10" s="146"/>
      <c r="B10" s="147"/>
      <c r="C10" s="148"/>
      <c r="D10" s="149">
        <v>97910</v>
      </c>
      <c r="E10" s="150"/>
      <c r="F10" s="151">
        <v>49586</v>
      </c>
      <c r="G10" s="152"/>
      <c r="H10" s="153"/>
    </row>
    <row r="11" spans="1:8" x14ac:dyDescent="0.15">
      <c r="A11" s="134" t="s">
        <v>524</v>
      </c>
      <c r="B11" s="139"/>
      <c r="C11" s="140"/>
      <c r="D11" s="141">
        <v>121901</v>
      </c>
      <c r="E11" s="142"/>
      <c r="F11" s="143">
        <v>79840</v>
      </c>
      <c r="G11" s="144"/>
      <c r="H11" s="145"/>
    </row>
    <row r="12" spans="1:8" x14ac:dyDescent="0.15">
      <c r="A12" s="146"/>
      <c r="B12" s="147"/>
      <c r="C12" s="154"/>
      <c r="D12" s="149">
        <v>86288</v>
      </c>
      <c r="E12" s="150"/>
      <c r="F12" s="151">
        <v>45238</v>
      </c>
      <c r="G12" s="152"/>
      <c r="H12" s="153"/>
    </row>
    <row r="13" spans="1:8" x14ac:dyDescent="0.15">
      <c r="A13" s="134"/>
      <c r="B13" s="139"/>
      <c r="C13" s="140"/>
      <c r="D13" s="141">
        <v>109804</v>
      </c>
      <c r="E13" s="142"/>
      <c r="F13" s="143">
        <v>74934</v>
      </c>
      <c r="G13" s="155"/>
      <c r="H13" s="145"/>
    </row>
    <row r="14" spans="1:8" x14ac:dyDescent="0.15">
      <c r="A14" s="146"/>
      <c r="B14" s="147"/>
      <c r="C14" s="148"/>
      <c r="D14" s="149">
        <v>72195</v>
      </c>
      <c r="E14" s="150"/>
      <c r="F14" s="151">
        <v>41958</v>
      </c>
      <c r="G14" s="152"/>
      <c r="H14" s="153"/>
    </row>
    <row r="17" spans="1:11" x14ac:dyDescent="0.15">
      <c r="A17" s="130" t="s">
        <v>51</v>
      </c>
    </row>
    <row r="18" spans="1:11" x14ac:dyDescent="0.15">
      <c r="A18" s="156"/>
      <c r="B18" s="156" t="str">
        <f>'実質収支比率等に係る経年分析　'!F$46</f>
        <v>R02</v>
      </c>
      <c r="C18" s="156" t="str">
        <f>'実質収支比率等に係る経年分析　'!G$46</f>
        <v>R03</v>
      </c>
      <c r="D18" s="156" t="str">
        <f>'実質収支比率等に係る経年分析　'!H$46</f>
        <v>R04</v>
      </c>
      <c r="E18" s="156" t="str">
        <f>'実質収支比率等に係る経年分析　'!I$46</f>
        <v>R05</v>
      </c>
      <c r="F18" s="156" t="str">
        <f>'実質収支比率等に係る経年分析　'!J$46</f>
        <v>R06</v>
      </c>
    </row>
    <row r="19" spans="1:11" x14ac:dyDescent="0.15">
      <c r="A19" s="156" t="s">
        <v>52</v>
      </c>
      <c r="B19" s="156">
        <f>ROUND(VALUE(SUBSTITUTE('実質収支比率等に係る経年分析　'!F$48,"▲","-")),2)</f>
        <v>3.19</v>
      </c>
      <c r="C19" s="156">
        <f>ROUND(VALUE(SUBSTITUTE('実質収支比率等に係る経年分析　'!G$48,"▲","-")),2)</f>
        <v>5.8</v>
      </c>
      <c r="D19" s="156">
        <f>ROUND(VALUE(SUBSTITUTE('実質収支比率等に係る経年分析　'!H$48,"▲","-")),2)</f>
        <v>4.8499999999999996</v>
      </c>
      <c r="E19" s="156">
        <f>ROUND(VALUE(SUBSTITUTE('実質収支比率等に係る経年分析　'!I$48,"▲","-")),2)</f>
        <v>3.94</v>
      </c>
      <c r="F19" s="156">
        <f>ROUND(VALUE(SUBSTITUTE('実質収支比率等に係る経年分析　'!J$48,"▲","-")),2)</f>
        <v>3.56</v>
      </c>
    </row>
    <row r="20" spans="1:11" x14ac:dyDescent="0.15">
      <c r="A20" s="156" t="s">
        <v>53</v>
      </c>
      <c r="B20" s="156">
        <f>ROUND(VALUE(SUBSTITUTE('実質収支比率等に係る経年分析　'!F$47,"▲","-")),2)</f>
        <v>13.13</v>
      </c>
      <c r="C20" s="156">
        <f>ROUND(VALUE(SUBSTITUTE('実質収支比率等に係る経年分析　'!G$47,"▲","-")),2)</f>
        <v>12.78</v>
      </c>
      <c r="D20" s="156">
        <f>ROUND(VALUE(SUBSTITUTE('実質収支比率等に係る経年分析　'!H$47,"▲","-")),2)</f>
        <v>13.65</v>
      </c>
      <c r="E20" s="156">
        <f>ROUND(VALUE(SUBSTITUTE('実質収支比率等に係る経年分析　'!I$47,"▲","-")),2)</f>
        <v>14.18</v>
      </c>
      <c r="F20" s="156">
        <f>ROUND(VALUE(SUBSTITUTE('実質収支比率等に係る経年分析　'!J$47,"▲","-")),2)</f>
        <v>14.45</v>
      </c>
    </row>
    <row r="21" spans="1:11" x14ac:dyDescent="0.15">
      <c r="A21" s="156" t="s">
        <v>54</v>
      </c>
      <c r="B21" s="156">
        <f>IF(ISNUMBER(VALUE(SUBSTITUTE('実質収支比率等に係る経年分析　'!F$49,"▲","-"))),ROUND(VALUE(SUBSTITUTE('実質収支比率等に係る経年分析　'!F$49,"▲","-")),2),NA())</f>
        <v>3.68</v>
      </c>
      <c r="C21" s="156">
        <f>IF(ISNUMBER(VALUE(SUBSTITUTE('実質収支比率等に係る経年分析　'!G$49,"▲","-"))),ROUND(VALUE(SUBSTITUTE('実質収支比率等に係る経年分析　'!G$49,"▲","-")),2),NA())</f>
        <v>7.14</v>
      </c>
      <c r="D21" s="156">
        <f>IF(ISNUMBER(VALUE(SUBSTITUTE('実質収支比率等に係る経年分析　'!H$49,"▲","-"))),ROUND(VALUE(SUBSTITUTE('実質収支比率等に係る経年分析　'!H$49,"▲","-")),2),NA())</f>
        <v>3.03</v>
      </c>
      <c r="E21" s="156">
        <f>IF(ISNUMBER(VALUE(SUBSTITUTE('実質収支比率等に係る経年分析　'!I$49,"▲","-"))),ROUND(VALUE(SUBSTITUTE('実質収支比率等に係る経年分析　'!I$49,"▲","-")),2),NA())</f>
        <v>4.3099999999999996</v>
      </c>
      <c r="F21" s="156">
        <f>IF(ISNUMBER(VALUE(SUBSTITUTE('実質収支比率等に係る経年分析　'!J$49,"▲","-"))),ROUND(VALUE(SUBSTITUTE('実質収支比率等に係る経年分析　'!J$49,"▲","-")),2),NA())</f>
        <v>2.25</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6.09</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6.24</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6.48</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土地取得特別会計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15">
      <c r="A30" s="157" t="str">
        <f>IF(連結実質赤字比率に係る赤字・黒字の構成分析!C$40="",NA(),連結実質赤字比率に係る赤字・黒字の構成分析!C$40)</f>
        <v>診療所特別会計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0.06</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0.05</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15">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0.06</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0.06</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0.06</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0.08</v>
      </c>
    </row>
    <row r="32" spans="1:11" x14ac:dyDescent="0.15">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v>
      </c>
      <c r="H32" s="157">
        <f>IF(ROUND(VALUE(SUBSTITUTE(連結実質赤字比率に係る赤字・黒字の構成分析!I$38,"▲", "-")), 2) &lt; 0, ABS(ROUND(VALUE(SUBSTITUTE(連結実質赤字比率に係る赤字・黒字の構成分析!I$38,"▲", "-")), 2)), NA())</f>
        <v>0.06</v>
      </c>
      <c r="I32" s="157" t="e">
        <f>IF(ROUND(VALUE(SUBSTITUTE(連結実質赤字比率に係る赤字・黒字の構成分析!I$38,"▲", "-")), 2) &gt;= 0, ABS(ROUND(VALUE(SUBSTITUTE(連結実質赤字比率に係る赤字・黒字の構成分析!I$38,"▲", "-")), 2)), NA())</f>
        <v>#N/A</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0.09</v>
      </c>
    </row>
    <row r="33" spans="1:16" x14ac:dyDescent="0.15">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0.39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0.64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0.55000000000000004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0.56999999999999995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0.33</v>
      </c>
    </row>
    <row r="34" spans="1:16" x14ac:dyDescent="0.15">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0.98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1.19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1.1599999999999999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0.99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0.72</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3.18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5.79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4.84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3.94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3.55</v>
      </c>
    </row>
    <row r="36" spans="1:16" x14ac:dyDescent="0.15">
      <c r="A36" s="157" t="str">
        <f>IF(連結実質赤字比率に係る赤字・黒字の構成分析!C$34="",NA(),連結実質赤字比率に係る赤字・黒字の構成分析!C$34)</f>
        <v>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17.86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17.559999999999999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14.59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13.02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9.75</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5506</v>
      </c>
      <c r="E42" s="158"/>
      <c r="F42" s="158"/>
      <c r="G42" s="158">
        <f>'実質公債費比率（分子）の構造'!L$52</f>
        <v>5329</v>
      </c>
      <c r="H42" s="158"/>
      <c r="I42" s="158"/>
      <c r="J42" s="158">
        <f>'実質公債費比率（分子）の構造'!M$52</f>
        <v>5404</v>
      </c>
      <c r="K42" s="158"/>
      <c r="L42" s="158"/>
      <c r="M42" s="158">
        <f>'実質公債費比率（分子）の構造'!N$52</f>
        <v>5332</v>
      </c>
      <c r="N42" s="158"/>
      <c r="O42" s="158"/>
      <c r="P42" s="158">
        <f>'実質公債費比率（分子）の構造'!O$52</f>
        <v>5312</v>
      </c>
    </row>
    <row r="43" spans="1:16" x14ac:dyDescent="0.15">
      <c r="A43" s="158" t="s">
        <v>16</v>
      </c>
      <c r="B43" s="158">
        <f>'実質公債費比率（分子）の構造'!K$51</f>
        <v>0</v>
      </c>
      <c r="C43" s="158"/>
      <c r="D43" s="158"/>
      <c r="E43" s="158">
        <f>'実質公債費比率（分子）の構造'!L$51</f>
        <v>0</v>
      </c>
      <c r="F43" s="158"/>
      <c r="G43" s="158"/>
      <c r="H43" s="158">
        <f>'実質公債費比率（分子）の構造'!M$51</f>
        <v>1</v>
      </c>
      <c r="I43" s="158"/>
      <c r="J43" s="158"/>
      <c r="K43" s="158">
        <f>'実質公債費比率（分子）の構造'!N$51</f>
        <v>1</v>
      </c>
      <c r="L43" s="158"/>
      <c r="M43" s="158"/>
      <c r="N43" s="158">
        <f>'実質公債費比率（分子）の構造'!O$51</f>
        <v>0</v>
      </c>
      <c r="O43" s="158"/>
      <c r="P43" s="158"/>
    </row>
    <row r="44" spans="1:16" x14ac:dyDescent="0.15">
      <c r="A44" s="158" t="s">
        <v>62</v>
      </c>
      <c r="B44" s="158">
        <f>'実質公債費比率（分子）の構造'!K$50</f>
        <v>31</v>
      </c>
      <c r="C44" s="158"/>
      <c r="D44" s="158"/>
      <c r="E44" s="158">
        <f>'実質公債費比率（分子）の構造'!L$50</f>
        <v>23</v>
      </c>
      <c r="F44" s="158"/>
      <c r="G44" s="158"/>
      <c r="H44" s="158">
        <f>'実質公債費比率（分子）の構造'!M$50</f>
        <v>19</v>
      </c>
      <c r="I44" s="158"/>
      <c r="J44" s="158"/>
      <c r="K44" s="158">
        <f>'実質公債費比率（分子）の構造'!N$50</f>
        <v>12</v>
      </c>
      <c r="L44" s="158"/>
      <c r="M44" s="158"/>
      <c r="N44" s="158">
        <f>'実質公債費比率（分子）の構造'!O$50</f>
        <v>9</v>
      </c>
      <c r="O44" s="158"/>
      <c r="P44" s="158"/>
    </row>
    <row r="45" spans="1:16" x14ac:dyDescent="0.15">
      <c r="A45" s="158" t="s">
        <v>63</v>
      </c>
      <c r="B45" s="158">
        <f>'実質公債費比率（分子）の構造'!K$49</f>
        <v>3</v>
      </c>
      <c r="C45" s="158"/>
      <c r="D45" s="158"/>
      <c r="E45" s="158">
        <f>'実質公債費比率（分子）の構造'!L$49</f>
        <v>3</v>
      </c>
      <c r="F45" s="158"/>
      <c r="G45" s="158"/>
      <c r="H45" s="158" t="str">
        <f>'実質公債費比率（分子）の構造'!M$49</f>
        <v>-</v>
      </c>
      <c r="I45" s="158"/>
      <c r="J45" s="158"/>
      <c r="K45" s="158">
        <f>'実質公債費比率（分子）の構造'!N$49</f>
        <v>207</v>
      </c>
      <c r="L45" s="158"/>
      <c r="M45" s="158"/>
      <c r="N45" s="158">
        <f>'実質公債費比率（分子）の構造'!O$49</f>
        <v>119</v>
      </c>
      <c r="O45" s="158"/>
      <c r="P45" s="158"/>
    </row>
    <row r="46" spans="1:16" x14ac:dyDescent="0.15">
      <c r="A46" s="158" t="s">
        <v>64</v>
      </c>
      <c r="B46" s="158">
        <f>'実質公債費比率（分子）の構造'!K$48</f>
        <v>1023</v>
      </c>
      <c r="C46" s="158"/>
      <c r="D46" s="158"/>
      <c r="E46" s="158">
        <f>'実質公債費比率（分子）の構造'!L$48</f>
        <v>1017</v>
      </c>
      <c r="F46" s="158"/>
      <c r="G46" s="158"/>
      <c r="H46" s="158">
        <f>'実質公債費比率（分子）の構造'!M$48</f>
        <v>1122</v>
      </c>
      <c r="I46" s="158"/>
      <c r="J46" s="158"/>
      <c r="K46" s="158">
        <f>'実質公債費比率（分子）の構造'!N$48</f>
        <v>955</v>
      </c>
      <c r="L46" s="158"/>
      <c r="M46" s="158"/>
      <c r="N46" s="158">
        <f>'実質公債費比率（分子）の構造'!O$48</f>
        <v>809</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5565</v>
      </c>
      <c r="C49" s="158"/>
      <c r="D49" s="158"/>
      <c r="E49" s="158">
        <f>'実質公債費比率（分子）の構造'!L$45</f>
        <v>5449</v>
      </c>
      <c r="F49" s="158"/>
      <c r="G49" s="158"/>
      <c r="H49" s="158">
        <f>'実質公債費比率（分子）の構造'!M$45</f>
        <v>5629</v>
      </c>
      <c r="I49" s="158"/>
      <c r="J49" s="158"/>
      <c r="K49" s="158">
        <f>'実質公債費比率（分子）の構造'!N$45</f>
        <v>5425</v>
      </c>
      <c r="L49" s="158"/>
      <c r="M49" s="158"/>
      <c r="N49" s="158">
        <f>'実質公債費比率（分子）の構造'!O$45</f>
        <v>5523</v>
      </c>
      <c r="O49" s="158"/>
      <c r="P49" s="158"/>
    </row>
    <row r="50" spans="1:16" x14ac:dyDescent="0.15">
      <c r="A50" s="158" t="s">
        <v>67</v>
      </c>
      <c r="B50" s="158" t="e">
        <f>NA()</f>
        <v>#N/A</v>
      </c>
      <c r="C50" s="158">
        <f>IF(ISNUMBER('実質公債費比率（分子）の構造'!K$53),'実質公債費比率（分子）の構造'!K$53,NA())</f>
        <v>1116</v>
      </c>
      <c r="D50" s="158" t="e">
        <f>NA()</f>
        <v>#N/A</v>
      </c>
      <c r="E50" s="158" t="e">
        <f>NA()</f>
        <v>#N/A</v>
      </c>
      <c r="F50" s="158">
        <f>IF(ISNUMBER('実質公債費比率（分子）の構造'!L$53),'実質公債費比率（分子）の構造'!L$53,NA())</f>
        <v>1163</v>
      </c>
      <c r="G50" s="158" t="e">
        <f>NA()</f>
        <v>#N/A</v>
      </c>
      <c r="H50" s="158" t="e">
        <f>NA()</f>
        <v>#N/A</v>
      </c>
      <c r="I50" s="158">
        <f>IF(ISNUMBER('実質公債費比率（分子）の構造'!M$53),'実質公債費比率（分子）の構造'!M$53,NA())</f>
        <v>1367</v>
      </c>
      <c r="J50" s="158" t="e">
        <f>NA()</f>
        <v>#N/A</v>
      </c>
      <c r="K50" s="158" t="e">
        <f>NA()</f>
        <v>#N/A</v>
      </c>
      <c r="L50" s="158">
        <f>IF(ISNUMBER('実質公債費比率（分子）の構造'!N$53),'実質公債費比率（分子）の構造'!N$53,NA())</f>
        <v>1268</v>
      </c>
      <c r="M50" s="158" t="e">
        <f>NA()</f>
        <v>#N/A</v>
      </c>
      <c r="N50" s="158" t="e">
        <f>NA()</f>
        <v>#N/A</v>
      </c>
      <c r="O50" s="158">
        <f>IF(ISNUMBER('実質公債費比率（分子）の構造'!O$53),'実質公債費比率（分子）の構造'!O$53,NA())</f>
        <v>1148</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47636</v>
      </c>
      <c r="E56" s="157"/>
      <c r="F56" s="157"/>
      <c r="G56" s="157">
        <f>'将来負担比率（分子）の構造'!J$52</f>
        <v>46512</v>
      </c>
      <c r="H56" s="157"/>
      <c r="I56" s="157"/>
      <c r="J56" s="157">
        <f>'将来負担比率（分子）の構造'!K$52</f>
        <v>45577</v>
      </c>
      <c r="K56" s="157"/>
      <c r="L56" s="157"/>
      <c r="M56" s="157">
        <f>'将来負担比率（分子）の構造'!L$52</f>
        <v>45262</v>
      </c>
      <c r="N56" s="157"/>
      <c r="O56" s="157"/>
      <c r="P56" s="157">
        <f>'将来負担比率（分子）の構造'!M$52</f>
        <v>43735</v>
      </c>
    </row>
    <row r="57" spans="1:16" x14ac:dyDescent="0.15">
      <c r="A57" s="157" t="s">
        <v>42</v>
      </c>
      <c r="B57" s="157"/>
      <c r="C57" s="157"/>
      <c r="D57" s="157">
        <f>'将来負担比率（分子）の構造'!I$51</f>
        <v>4127</v>
      </c>
      <c r="E57" s="157"/>
      <c r="F57" s="157"/>
      <c r="G57" s="157">
        <f>'将来負担比率（分子）の構造'!J$51</f>
        <v>3995</v>
      </c>
      <c r="H57" s="157"/>
      <c r="I57" s="157"/>
      <c r="J57" s="157">
        <f>'将来負担比率（分子）の構造'!K$51</f>
        <v>3526</v>
      </c>
      <c r="K57" s="157"/>
      <c r="L57" s="157"/>
      <c r="M57" s="157">
        <f>'将来負担比率（分子）の構造'!L$51</f>
        <v>3578</v>
      </c>
      <c r="N57" s="157"/>
      <c r="O57" s="157"/>
      <c r="P57" s="157">
        <f>'将来負担比率（分子）の構造'!M$51</f>
        <v>3454</v>
      </c>
    </row>
    <row r="58" spans="1:16" x14ac:dyDescent="0.15">
      <c r="A58" s="157" t="s">
        <v>41</v>
      </c>
      <c r="B58" s="157"/>
      <c r="C58" s="157"/>
      <c r="D58" s="157">
        <f>'将来負担比率（分子）の構造'!I$50</f>
        <v>12458</v>
      </c>
      <c r="E58" s="157"/>
      <c r="F58" s="157"/>
      <c r="G58" s="157">
        <f>'将来負担比率（分子）の構造'!J$50</f>
        <v>13420</v>
      </c>
      <c r="H58" s="157"/>
      <c r="I58" s="157"/>
      <c r="J58" s="157">
        <f>'将来負担比率（分子）の構造'!K$50</f>
        <v>14035</v>
      </c>
      <c r="K58" s="157"/>
      <c r="L58" s="157"/>
      <c r="M58" s="157">
        <f>'将来負担比率（分子）の構造'!L$50</f>
        <v>11495</v>
      </c>
      <c r="N58" s="157"/>
      <c r="O58" s="157"/>
      <c r="P58" s="157">
        <f>'将来負担比率（分子）の構造'!M$50</f>
        <v>11250</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f>'将来負担比率（分子）の構造'!I$46</f>
        <v>0</v>
      </c>
      <c r="C61" s="157"/>
      <c r="D61" s="157"/>
      <c r="E61" s="157">
        <f>'将来負担比率（分子）の構造'!J$46</f>
        <v>1</v>
      </c>
      <c r="F61" s="157"/>
      <c r="G61" s="157"/>
      <c r="H61" s="157">
        <f>'将来負担比率（分子）の構造'!K$46</f>
        <v>2</v>
      </c>
      <c r="I61" s="157"/>
      <c r="J61" s="157"/>
      <c r="K61" s="157">
        <f>'将来負担比率（分子）の構造'!L$46</f>
        <v>0</v>
      </c>
      <c r="L61" s="157"/>
      <c r="M61" s="157"/>
      <c r="N61" s="157" t="str">
        <f>'将来負担比率（分子）の構造'!M$46</f>
        <v>-</v>
      </c>
      <c r="O61" s="157"/>
      <c r="P61" s="157"/>
    </row>
    <row r="62" spans="1:16" x14ac:dyDescent="0.15">
      <c r="A62" s="157" t="s">
        <v>35</v>
      </c>
      <c r="B62" s="157">
        <f>'将来負担比率（分子）の構造'!I$45</f>
        <v>5032</v>
      </c>
      <c r="C62" s="157"/>
      <c r="D62" s="157"/>
      <c r="E62" s="157">
        <f>'将来負担比率（分子）の構造'!J$45</f>
        <v>4971</v>
      </c>
      <c r="F62" s="157"/>
      <c r="G62" s="157"/>
      <c r="H62" s="157">
        <f>'将来負担比率（分子）の構造'!K$45</f>
        <v>4849</v>
      </c>
      <c r="I62" s="157"/>
      <c r="J62" s="157"/>
      <c r="K62" s="157">
        <f>'将来負担比率（分子）の構造'!L$45</f>
        <v>4865</v>
      </c>
      <c r="L62" s="157"/>
      <c r="M62" s="157"/>
      <c r="N62" s="157">
        <f>'将来負担比率（分子）の構造'!M$45</f>
        <v>4768</v>
      </c>
      <c r="O62" s="157"/>
      <c r="P62" s="157"/>
    </row>
    <row r="63" spans="1:16" x14ac:dyDescent="0.15">
      <c r="A63" s="157" t="s">
        <v>34</v>
      </c>
      <c r="B63" s="157">
        <f>'将来負担比率（分子）の構造'!I$44</f>
        <v>3</v>
      </c>
      <c r="C63" s="157"/>
      <c r="D63" s="157"/>
      <c r="E63" s="157" t="str">
        <f>'将来負担比率（分子）の構造'!J$44</f>
        <v>-</v>
      </c>
      <c r="F63" s="157"/>
      <c r="G63" s="157"/>
      <c r="H63" s="157" t="str">
        <f>'将来負担比率（分子）の構造'!K$44</f>
        <v>-</v>
      </c>
      <c r="I63" s="157"/>
      <c r="J63" s="157"/>
      <c r="K63" s="157">
        <f>'将来負担比率（分子）の構造'!L$44</f>
        <v>2025</v>
      </c>
      <c r="L63" s="157"/>
      <c r="M63" s="157"/>
      <c r="N63" s="157">
        <f>'将来負担比率（分子）の構造'!M$44</f>
        <v>2107</v>
      </c>
      <c r="O63" s="157"/>
      <c r="P63" s="157"/>
    </row>
    <row r="64" spans="1:16" x14ac:dyDescent="0.15">
      <c r="A64" s="157" t="s">
        <v>33</v>
      </c>
      <c r="B64" s="157">
        <f>'将来負担比率（分子）の構造'!I$43</f>
        <v>15601</v>
      </c>
      <c r="C64" s="157"/>
      <c r="D64" s="157"/>
      <c r="E64" s="157">
        <f>'将来負担比率（分子）の構造'!J$43</f>
        <v>15047</v>
      </c>
      <c r="F64" s="157"/>
      <c r="G64" s="157"/>
      <c r="H64" s="157">
        <f>'将来負担比率（分子）の構造'!K$43</f>
        <v>14547</v>
      </c>
      <c r="I64" s="157"/>
      <c r="J64" s="157"/>
      <c r="K64" s="157">
        <f>'将来負担比率（分子）の構造'!L$43</f>
        <v>11234</v>
      </c>
      <c r="L64" s="157"/>
      <c r="M64" s="157"/>
      <c r="N64" s="157">
        <f>'将来負担比率（分子）の構造'!M$43</f>
        <v>10934</v>
      </c>
      <c r="O64" s="157"/>
      <c r="P64" s="157"/>
    </row>
    <row r="65" spans="1:16" x14ac:dyDescent="0.15">
      <c r="A65" s="157" t="s">
        <v>32</v>
      </c>
      <c r="B65" s="157">
        <f>'将来負担比率（分子）の構造'!I$42</f>
        <v>79</v>
      </c>
      <c r="C65" s="157"/>
      <c r="D65" s="157"/>
      <c r="E65" s="157">
        <f>'将来負担比率（分子）の構造'!J$42</f>
        <v>58</v>
      </c>
      <c r="F65" s="157"/>
      <c r="G65" s="157"/>
      <c r="H65" s="157">
        <f>'将来負担比率（分子）の構造'!K$42</f>
        <v>40</v>
      </c>
      <c r="I65" s="157"/>
      <c r="J65" s="157"/>
      <c r="K65" s="157">
        <f>'将来負担比率（分子）の構造'!L$42</f>
        <v>30</v>
      </c>
      <c r="L65" s="157"/>
      <c r="M65" s="157"/>
      <c r="N65" s="157">
        <f>'将来負担比率（分子）の構造'!M$42</f>
        <v>21</v>
      </c>
      <c r="O65" s="157"/>
      <c r="P65" s="157"/>
    </row>
    <row r="66" spans="1:16" x14ac:dyDescent="0.15">
      <c r="A66" s="157" t="s">
        <v>31</v>
      </c>
      <c r="B66" s="157">
        <f>'将来負担比率（分子）の構造'!I$41</f>
        <v>50927</v>
      </c>
      <c r="C66" s="157"/>
      <c r="D66" s="157"/>
      <c r="E66" s="157">
        <f>'将来負担比率（分子）の構造'!J$41</f>
        <v>49168</v>
      </c>
      <c r="F66" s="157"/>
      <c r="G66" s="157"/>
      <c r="H66" s="157">
        <f>'将来負担比率（分子）の構造'!K$41</f>
        <v>47619</v>
      </c>
      <c r="I66" s="157"/>
      <c r="J66" s="157"/>
      <c r="K66" s="157">
        <f>'将来負担比率（分子）の構造'!L$41</f>
        <v>47682</v>
      </c>
      <c r="L66" s="157"/>
      <c r="M66" s="157"/>
      <c r="N66" s="157">
        <f>'将来負担比率（分子）の構造'!M$41</f>
        <v>46847</v>
      </c>
      <c r="O66" s="157"/>
      <c r="P66" s="157"/>
    </row>
    <row r="67" spans="1:16" x14ac:dyDescent="0.15">
      <c r="A67" s="157" t="s">
        <v>71</v>
      </c>
      <c r="B67" s="157" t="e">
        <f>NA()</f>
        <v>#N/A</v>
      </c>
      <c r="C67" s="157">
        <f>IF(ISNUMBER('将来負担比率（分子）の構造'!I$53), IF('将来負担比率（分子）の構造'!I$53 &lt; 0, 0, '将来負担比率（分子）の構造'!I$53), NA())</f>
        <v>7422</v>
      </c>
      <c r="D67" s="157" t="e">
        <f>NA()</f>
        <v>#N/A</v>
      </c>
      <c r="E67" s="157" t="e">
        <f>NA()</f>
        <v>#N/A</v>
      </c>
      <c r="F67" s="157">
        <f>IF(ISNUMBER('将来負担比率（分子）の構造'!J$53), IF('将来負担比率（分子）の構造'!J$53 &lt; 0, 0, '将来負担比率（分子）の構造'!J$53), NA())</f>
        <v>5317</v>
      </c>
      <c r="G67" s="157" t="e">
        <f>NA()</f>
        <v>#N/A</v>
      </c>
      <c r="H67" s="157" t="e">
        <f>NA()</f>
        <v>#N/A</v>
      </c>
      <c r="I67" s="157">
        <f>IF(ISNUMBER('将来負担比率（分子）の構造'!K$53), IF('将来負担比率（分子）の構造'!K$53 &lt; 0, 0, '将来負担比率（分子）の構造'!K$53), NA())</f>
        <v>3919</v>
      </c>
      <c r="J67" s="157" t="e">
        <f>NA()</f>
        <v>#N/A</v>
      </c>
      <c r="K67" s="157" t="e">
        <f>NA()</f>
        <v>#N/A</v>
      </c>
      <c r="L67" s="157">
        <f>IF(ISNUMBER('将来負担比率（分子）の構造'!L$53), IF('将来負担比率（分子）の構造'!L$53 &lt; 0, 0, '将来負担比率（分子）の構造'!L$53), NA())</f>
        <v>5500</v>
      </c>
      <c r="M67" s="157" t="e">
        <f>NA()</f>
        <v>#N/A</v>
      </c>
      <c r="N67" s="157" t="e">
        <f>NA()</f>
        <v>#N/A</v>
      </c>
      <c r="O67" s="157">
        <f>IF(ISNUMBER('将来負担比率（分子）の構造'!M$53), IF('将来負担比率（分子）の構造'!M$53 &lt; 0, 0, '将来負担比率（分子）の構造'!M$53), NA())</f>
        <v>6237</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3011</v>
      </c>
      <c r="C72" s="161">
        <f>基金残高に係る経年分析!G55</f>
        <v>3161</v>
      </c>
      <c r="D72" s="161">
        <f>基金残高に係る経年分析!H55</f>
        <v>3252</v>
      </c>
    </row>
    <row r="73" spans="1:16" x14ac:dyDescent="0.15">
      <c r="A73" s="160" t="s">
        <v>74</v>
      </c>
      <c r="B73" s="161">
        <f>基金残高に係る経年分析!F56</f>
        <v>360</v>
      </c>
      <c r="C73" s="161">
        <f>基金残高に係る経年分析!G56</f>
        <v>451</v>
      </c>
      <c r="D73" s="161">
        <f>基金残高に係る経年分析!H56</f>
        <v>523</v>
      </c>
    </row>
    <row r="74" spans="1:16" x14ac:dyDescent="0.15">
      <c r="A74" s="160" t="s">
        <v>75</v>
      </c>
      <c r="B74" s="161">
        <f>基金残高に係る経年分析!F57</f>
        <v>13603</v>
      </c>
      <c r="C74" s="161">
        <f>基金残高に係る経年分析!G57</f>
        <v>13762</v>
      </c>
      <c r="D74" s="161">
        <f>基金残高に係る経年分析!H57</f>
        <v>13606</v>
      </c>
    </row>
  </sheetData>
  <sheetProtection algorithmName="SHA-512" hashValue="/qdoVi3vIJs4iveSsshPcia2Hr2yqwZP0ODeA43uClYSnfBw5qVCVOEVzGaY0Pb8aANq2EMm1/L1COhAxHjzYg==" saltValue="mNPSBy50fK24zvGH4DFF8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　</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神野 綾</cp:lastModifiedBy>
  <cp:lastPrinted>2026-03-06T08:23:05Z</cp:lastPrinted>
  <dcterms:created xsi:type="dcterms:W3CDTF">2026-02-23T08:29:48Z</dcterms:created>
  <dcterms:modified xsi:type="dcterms:W3CDTF">2026-09-29T08:37:26Z</dcterms:modified>
  <cp:category/>
</cp:coreProperties>
</file>