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40"/>
  </bookViews>
  <sheets>
    <sheet name="総括表" sheetId="1" r:id="rId1"/>
    <sheet name="普通会計の状況" sheetId="2" r:id="rId2"/>
    <sheet name="各会計、関係団体の財政状況及び健全化判断比率" sheetId="3" r:id="rId3"/>
    <sheet name="財政比較分析表" sheetId="4" r:id="rId4"/>
    <sheet name="経常経費分析表（経常収支比率の分析）" sheetId="5" r:id="rId5"/>
    <sheet name="経常経費分析表（人件費・公債費・普通建設事業費の分析）" sheetId="6" r:id="rId6"/>
    <sheet name="性質別歳出決算分析表（住民一人当たりのコスト）" sheetId="7" r:id="rId7"/>
    <sheet name="目的別歳出決算分析表（住民一人当たりのコスト）" sheetId="8" r:id="rId8"/>
    <sheet name="実質収支比率等に係る経年分析" sheetId="9" r:id="rId9"/>
    <sheet name="連結実質赤字比率に係る赤字・黒字の構成分析" sheetId="10" r:id="rId10"/>
    <sheet name="実質公債費比率（分子）の構造" sheetId="11" r:id="rId11"/>
    <sheet name="将来負担比率（分子）の構造" sheetId="12" r:id="rId12"/>
    <sheet name="基金残高に係る経年分析" sheetId="13" r:id="rId13"/>
    <sheet name="公会計指標分析・財政指標組合せ分析表" sheetId="15" r:id="rId14"/>
    <sheet name="施設類型別ストック情報分析表①" sheetId="16" r:id="rId15"/>
    <sheet name="施設類型別ストック情報分析表②" sheetId="17" r:id="rId16"/>
    <sheet name="データシート" sheetId="14" state="hidden" r:id="rId17"/>
  </sheets>
  <definedNames>
    <definedName name="Z_3E4F4575_8CC4_4CAD_A67E_52DE3F5AF8CC_.wvu.Cols" localSheetId="2" hidden="1">'各会計、関係団体の財政状況及び健全化判断比率'!$EB:$XFD</definedName>
    <definedName name="Z_3E4F4575_8CC4_4CAD_A67E_52DE3F5AF8CC_.wvu.Cols" localSheetId="12" hidden="1">基金残高に係る経年分析!$P:$XFD</definedName>
    <definedName name="Z_3E4F4575_8CC4_4CAD_A67E_52DE3F5AF8CC_.wvu.Cols" localSheetId="4" hidden="1">'経常経費分析表（経常収支比率の分析）'!$DM:$XFD</definedName>
    <definedName name="Z_3E4F4575_8CC4_4CAD_A67E_52DE3F5AF8CC_.wvu.Cols" localSheetId="5" hidden="1">'経常経費分析表（人件費・公債費・普通建設事業費の分析）'!$AU:$XFD</definedName>
    <definedName name="Z_3E4F4575_8CC4_4CAD_A67E_52DE3F5AF8CC_.wvu.Cols" localSheetId="3" hidden="1">財政比較分析表!$DQ:$XFD</definedName>
    <definedName name="Z_3E4F4575_8CC4_4CAD_A67E_52DE3F5AF8CC_.wvu.Cols" localSheetId="10" hidden="1">'実質公債費比率（分子）の構造'!$V:$XFD</definedName>
    <definedName name="Z_3E4F4575_8CC4_4CAD_A67E_52DE3F5AF8CC_.wvu.Cols" localSheetId="8" hidden="1">実質収支比率等に係る経年分析!$Q:$XFD</definedName>
    <definedName name="Z_3E4F4575_8CC4_4CAD_A67E_52DE3F5AF8CC_.wvu.Cols" localSheetId="11" hidden="1">'将来負担比率（分子）の構造'!$T:$XFD</definedName>
    <definedName name="Z_3E4F4575_8CC4_4CAD_A67E_52DE3F5AF8CC_.wvu.Cols" localSheetId="6" hidden="1">'性質別歳出決算分析表（住民一人当たりのコスト）'!$DV:$XFD</definedName>
    <definedName name="Z_3E4F4575_8CC4_4CAD_A67E_52DE3F5AF8CC_.wvu.Cols" localSheetId="0" hidden="1">総括表!$DP:$XFD</definedName>
    <definedName name="Z_3E4F4575_8CC4_4CAD_A67E_52DE3F5AF8CC_.wvu.Cols" localSheetId="1" hidden="1">普通会計の状況!$EN:$XFD</definedName>
    <definedName name="Z_3E4F4575_8CC4_4CAD_A67E_52DE3F5AF8CC_.wvu.Cols" localSheetId="7" hidden="1">'目的別歳出決算分析表（住民一人当たりのコスト）'!$DV:$XFD</definedName>
    <definedName name="Z_3E4F4575_8CC4_4CAD_A67E_52DE3F5AF8CC_.wvu.Cols" localSheetId="9" hidden="1">連結実質赤字比率に係る赤字・黒字の構成分析!$Q:$XFD</definedName>
    <definedName name="Z_3E4F4575_8CC4_4CAD_A67E_52DE3F5AF8CC_.wvu.Rows" localSheetId="2" hidden="1">'各会計、関係団体の財政状況及び健全化判断比率'!$137:$1048576,'各会計、関係団体の財政状況及び健全化判断比率'!$89:$101,'各会計、関係団体の財政状況及び健全化判断比率'!$135:$136</definedName>
    <definedName name="Z_3E4F4575_8CC4_4CAD_A67E_52DE3F5AF8CC_.wvu.Rows" localSheetId="12" hidden="1">基金残高に係る経年分析!$67:$1048576,基金残高に係る経年分析!$65:$66</definedName>
    <definedName name="Z_3E4F4575_8CC4_4CAD_A67E_52DE3F5AF8CC_.wvu.Rows" localSheetId="4" hidden="1">'経常経費分析表（経常収支比率の分析）'!$104:$1048576,'経常経費分析表（経常収支比率の分析）'!$90:$103</definedName>
    <definedName name="Z_3E4F4575_8CC4_4CAD_A67E_52DE3F5AF8CC_.wvu.Rows" localSheetId="5" hidden="1">'経常経費分析表（人件費・公債費・普通建設事業費の分析）'!$75:$1048576,'経常経費分析表（人件費・公債費・普通建設事業費の分析）'!$67:$74</definedName>
    <definedName name="Z_3E4F4575_8CC4_4CAD_A67E_52DE3F5AF8CC_.wvu.Rows" localSheetId="3" hidden="1">財政比較分析表!$111:$1048576,財政比較分析表!$98:$110</definedName>
    <definedName name="Z_3E4F4575_8CC4_4CAD_A67E_52DE3F5AF8CC_.wvu.Rows" localSheetId="10" hidden="1">'実質公債費比率（分子）の構造'!$57:$1048576</definedName>
    <definedName name="Z_3E4F4575_8CC4_4CAD_A67E_52DE3F5AF8CC_.wvu.Rows" localSheetId="8" hidden="1">実質収支比率等に係る経年分析!$54:$1048576,実質収支比率等に係る経年分析!$51:$53</definedName>
    <definedName name="Z_3E4F4575_8CC4_4CAD_A67E_52DE3F5AF8CC_.wvu.Rows" localSheetId="11" hidden="1">'将来負担比率（分子）の構造'!$87:$1048576,'将来負担比率（分子）の構造'!$56:$86</definedName>
    <definedName name="Z_3E4F4575_8CC4_4CAD_A67E_52DE3F5AF8CC_.wvu.Rows" localSheetId="6" hidden="1">'性質別歳出決算分析表（住民一人当たりのコスト）'!$133:$1048576,'性質別歳出決算分析表（住民一人当たりのコスト）'!$117:$132</definedName>
    <definedName name="Z_3E4F4575_8CC4_4CAD_A67E_52DE3F5AF8CC_.wvu.Rows" localSheetId="0" hidden="1">総括表!$60:$1048576,総括表!$57:$59</definedName>
    <definedName name="Z_3E4F4575_8CC4_4CAD_A67E_52DE3F5AF8CC_.wvu.Rows" localSheetId="1" hidden="1">普通会計の状況!$54:$1048576,普通会計の状況!$50:$53</definedName>
    <definedName name="Z_3E4F4575_8CC4_4CAD_A67E_52DE3F5AF8CC_.wvu.Rows" localSheetId="7" hidden="1">'目的別歳出決算分析表（住民一人当たりのコスト）'!$133:$1048576,'目的別歳出決算分析表（住民一人当たりのコスト）'!$117:$132</definedName>
    <definedName name="Z_3E4F4575_8CC4_4CAD_A67E_52DE3F5AF8CC_.wvu.Rows" localSheetId="9" hidden="1">連結実質赤字比率に係る赤字・黒字の構成分析!$46:$1048576</definedName>
  </definedNames>
  <calcPr calcId="162913"/>
  <customWorkbookViews>
    <customWorkbookView name="h.takano2540 - 個人用ビュー" guid="{3E4F4575-8CC4-4CAD-A67E-52DE3F5AF8CC}" mergeInterval="0" personalView="1" maximized="1" xWindow="-8" yWindow="-8" windowWidth="1936" windowHeight="1056" activeSheetId="1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 l="1"/>
  <c r="BG34" i="1"/>
  <c r="AO35" i="1"/>
  <c r="AO34" i="1"/>
  <c r="W37" i="1"/>
  <c r="W36" i="1"/>
  <c r="W35" i="1"/>
  <c r="W34" i="1"/>
  <c r="CQ43" i="1"/>
  <c r="CQ42" i="1"/>
  <c r="CQ41" i="1"/>
  <c r="CQ40" i="1"/>
  <c r="CQ39" i="1"/>
  <c r="CQ38" i="1"/>
  <c r="CQ37" i="1"/>
  <c r="CQ36" i="1"/>
  <c r="CQ35" i="1"/>
  <c r="CQ34" i="1"/>
  <c r="DG43" i="1"/>
  <c r="DG42" i="1"/>
  <c r="DG41" i="1"/>
  <c r="DG40" i="1"/>
  <c r="DG39" i="1"/>
  <c r="DG38" i="1"/>
  <c r="DG37" i="1"/>
  <c r="DG36" i="1"/>
  <c r="DG35" i="1"/>
  <c r="DG34" i="1"/>
  <c r="BY43" i="1"/>
  <c r="BY42" i="1"/>
  <c r="BY41" i="1"/>
  <c r="BY40" i="1"/>
  <c r="BY39" i="1"/>
  <c r="BY38" i="1"/>
  <c r="BY37" i="1"/>
  <c r="BY36" i="1"/>
  <c r="BY35" i="1"/>
  <c r="BY34" i="1"/>
  <c r="E43" i="1"/>
  <c r="E42" i="1"/>
  <c r="E41" i="1"/>
  <c r="E40" i="1"/>
  <c r="E39" i="1"/>
  <c r="E38" i="1"/>
  <c r="E37" i="1"/>
  <c r="E36" i="1"/>
  <c r="E35" i="1"/>
  <c r="E34" i="1"/>
  <c r="CO43" i="1" l="1"/>
  <c r="BW43" i="1"/>
  <c r="BE43" i="1"/>
  <c r="AM43" i="1"/>
  <c r="U43" i="1"/>
  <c r="C43" i="1"/>
  <c r="CO42" i="1"/>
  <c r="BW42" i="1"/>
  <c r="BE42" i="1"/>
  <c r="AM42" i="1"/>
  <c r="U42" i="1"/>
  <c r="C42" i="1"/>
  <c r="CO41" i="1"/>
  <c r="BW41" i="1"/>
  <c r="BE41" i="1"/>
  <c r="AM41" i="1"/>
  <c r="U41" i="1"/>
  <c r="C41" i="1"/>
  <c r="CO40" i="1"/>
  <c r="BW40" i="1"/>
  <c r="BE40" i="1"/>
  <c r="AM40" i="1"/>
  <c r="U40" i="1"/>
  <c r="C40" i="1"/>
  <c r="CO39" i="1"/>
  <c r="BW39" i="1"/>
  <c r="BE39" i="1"/>
  <c r="AM39" i="1"/>
  <c r="U39" i="1"/>
  <c r="C39" i="1"/>
  <c r="CO38" i="1"/>
  <c r="BW38" i="1"/>
  <c r="BE38" i="1"/>
  <c r="AM38" i="1"/>
  <c r="U38" i="1"/>
  <c r="C38" i="1"/>
  <c r="CO37" i="1"/>
  <c r="BW37" i="1"/>
  <c r="BE37" i="1"/>
  <c r="AM37" i="1"/>
  <c r="U37" i="1"/>
  <c r="C37" i="1"/>
  <c r="CO36" i="1"/>
  <c r="BE36" i="1"/>
  <c r="AM36" i="1"/>
  <c r="U36" i="1"/>
  <c r="C36" i="1"/>
  <c r="CO35" i="1"/>
  <c r="BE35" i="1"/>
  <c r="AM35" i="1"/>
  <c r="U35" i="1"/>
  <c r="C35" i="1"/>
  <c r="CO34" i="1"/>
  <c r="BW34" i="1"/>
  <c r="BW35" i="1" s="1"/>
  <c r="BW36" i="1" s="1"/>
  <c r="BE34" i="1"/>
  <c r="AM34" i="1"/>
  <c r="U34" i="1"/>
  <c r="C34" i="1"/>
  <c r="D74" i="14" l="1"/>
  <c r="C74" i="14"/>
  <c r="B74" i="14"/>
  <c r="D73" i="14"/>
  <c r="C73" i="14"/>
  <c r="B73" i="14"/>
  <c r="D72" i="14"/>
  <c r="C72" i="14"/>
  <c r="B72" i="14"/>
  <c r="D71" i="14"/>
  <c r="C71" i="14"/>
  <c r="B71" i="14"/>
  <c r="P67" i="14"/>
  <c r="O67" i="14"/>
  <c r="N67" i="14"/>
  <c r="M67" i="14"/>
  <c r="L67" i="14"/>
  <c r="K67" i="14"/>
  <c r="J67" i="14"/>
  <c r="I67" i="14"/>
  <c r="H67" i="14"/>
  <c r="G67" i="14"/>
  <c r="F67" i="14"/>
  <c r="E67" i="14"/>
  <c r="D67" i="14"/>
  <c r="C67" i="14"/>
  <c r="B67" i="14"/>
  <c r="N66" i="14"/>
  <c r="K66" i="14"/>
  <c r="H66" i="14"/>
  <c r="E66" i="14"/>
  <c r="B66" i="14"/>
  <c r="N65" i="14"/>
  <c r="K65" i="14"/>
  <c r="H65" i="14"/>
  <c r="E65" i="14"/>
  <c r="B65" i="14"/>
  <c r="N64" i="14"/>
  <c r="K64" i="14"/>
  <c r="H64" i="14"/>
  <c r="E64" i="14"/>
  <c r="B64" i="14"/>
  <c r="N63" i="14"/>
  <c r="K63" i="14"/>
  <c r="H63" i="14"/>
  <c r="E63" i="14"/>
  <c r="B63" i="14"/>
  <c r="N62" i="14"/>
  <c r="K62" i="14"/>
  <c r="H62" i="14"/>
  <c r="E62" i="14"/>
  <c r="B62" i="14"/>
  <c r="N61" i="14"/>
  <c r="K61" i="14"/>
  <c r="H61" i="14"/>
  <c r="E61" i="14"/>
  <c r="B61" i="14"/>
  <c r="N60" i="14"/>
  <c r="K60" i="14"/>
  <c r="H60" i="14"/>
  <c r="E60" i="14"/>
  <c r="B60" i="14"/>
  <c r="N59" i="14"/>
  <c r="K59" i="14"/>
  <c r="H59" i="14"/>
  <c r="E59" i="14"/>
  <c r="B59" i="14"/>
  <c r="P58" i="14"/>
  <c r="M58" i="14"/>
  <c r="J58" i="14"/>
  <c r="G58" i="14"/>
  <c r="D58" i="14"/>
  <c r="P57" i="14"/>
  <c r="M57" i="14"/>
  <c r="J57" i="14"/>
  <c r="G57" i="14"/>
  <c r="D57" i="14"/>
  <c r="P56" i="14"/>
  <c r="M56" i="14"/>
  <c r="J56" i="14"/>
  <c r="G56" i="14"/>
  <c r="D56" i="14"/>
  <c r="N54" i="14"/>
  <c r="K54" i="14"/>
  <c r="H54" i="14"/>
  <c r="E54" i="14"/>
  <c r="B54" i="14"/>
  <c r="P50" i="14"/>
  <c r="O50" i="14"/>
  <c r="N50" i="14"/>
  <c r="M50" i="14"/>
  <c r="L50" i="14"/>
  <c r="K50" i="14"/>
  <c r="J50" i="14"/>
  <c r="I50" i="14"/>
  <c r="H50" i="14"/>
  <c r="G50" i="14"/>
  <c r="F50" i="14"/>
  <c r="E50" i="14"/>
  <c r="D50" i="14"/>
  <c r="C50" i="14"/>
  <c r="B50" i="14"/>
  <c r="N49" i="14"/>
  <c r="K49" i="14"/>
  <c r="H49" i="14"/>
  <c r="E49" i="14"/>
  <c r="B49" i="14"/>
  <c r="N48" i="14"/>
  <c r="K48" i="14"/>
  <c r="H48" i="14"/>
  <c r="E48" i="14"/>
  <c r="B48" i="14"/>
  <c r="N47" i="14"/>
  <c r="K47" i="14"/>
  <c r="H47" i="14"/>
  <c r="E47" i="14"/>
  <c r="B47" i="14"/>
  <c r="N46" i="14"/>
  <c r="K46" i="14"/>
  <c r="H46" i="14"/>
  <c r="E46" i="14"/>
  <c r="B46" i="14"/>
  <c r="N45" i="14"/>
  <c r="K45" i="14"/>
  <c r="H45" i="14"/>
  <c r="E45" i="14"/>
  <c r="B45" i="14"/>
  <c r="N44" i="14"/>
  <c r="K44" i="14"/>
  <c r="H44" i="14"/>
  <c r="E44" i="14"/>
  <c r="B44" i="14"/>
  <c r="N43" i="14"/>
  <c r="K43" i="14"/>
  <c r="H43" i="14"/>
  <c r="E43" i="14"/>
  <c r="B43" i="14"/>
  <c r="P42" i="14"/>
  <c r="M42" i="14"/>
  <c r="J42" i="14"/>
  <c r="G42" i="14"/>
  <c r="D42" i="14"/>
  <c r="N40" i="14"/>
  <c r="K40" i="14"/>
  <c r="H40" i="14"/>
  <c r="E40" i="14"/>
  <c r="B40" i="14"/>
  <c r="K36" i="14"/>
  <c r="J36" i="14"/>
  <c r="I36" i="14"/>
  <c r="H36" i="14"/>
  <c r="G36" i="14"/>
  <c r="F36" i="14"/>
  <c r="E36" i="14"/>
  <c r="D36" i="14"/>
  <c r="C36" i="14"/>
  <c r="B36" i="14"/>
  <c r="A36" i="14"/>
  <c r="K35" i="14"/>
  <c r="J35" i="14"/>
  <c r="I35" i="14"/>
  <c r="H35" i="14"/>
  <c r="G35" i="14"/>
  <c r="F35" i="14"/>
  <c r="E35" i="14"/>
  <c r="D35" i="14"/>
  <c r="C35" i="14"/>
  <c r="B35" i="14"/>
  <c r="A35" i="14"/>
  <c r="K34" i="14"/>
  <c r="J34" i="14"/>
  <c r="I34" i="14"/>
  <c r="H34" i="14"/>
  <c r="G34" i="14"/>
  <c r="F34" i="14"/>
  <c r="E34" i="14"/>
  <c r="D34" i="14"/>
  <c r="C34" i="14"/>
  <c r="B34" i="14"/>
  <c r="A34" i="14"/>
  <c r="K33" i="14"/>
  <c r="J33" i="14"/>
  <c r="I33" i="14"/>
  <c r="H33" i="14"/>
  <c r="G33" i="14"/>
  <c r="F33" i="14"/>
  <c r="E33" i="14"/>
  <c r="D33" i="14"/>
  <c r="C33" i="14"/>
  <c r="B33" i="14"/>
  <c r="A33" i="14"/>
  <c r="K32" i="14"/>
  <c r="J32" i="14"/>
  <c r="I32" i="14"/>
  <c r="H32" i="14"/>
  <c r="G32" i="14"/>
  <c r="F32" i="14"/>
  <c r="E32" i="14"/>
  <c r="D32" i="14"/>
  <c r="C32" i="14"/>
  <c r="B32" i="14"/>
  <c r="A32" i="14"/>
  <c r="K31" i="14"/>
  <c r="J31" i="14"/>
  <c r="I31" i="14"/>
  <c r="H31" i="14"/>
  <c r="G31" i="14"/>
  <c r="F31" i="14"/>
  <c r="E31" i="14"/>
  <c r="D31" i="14"/>
  <c r="C31" i="14"/>
  <c r="B31" i="14"/>
  <c r="A31" i="14"/>
  <c r="K30" i="14"/>
  <c r="J30" i="14"/>
  <c r="I30" i="14"/>
  <c r="H30" i="14"/>
  <c r="G30" i="14"/>
  <c r="F30" i="14"/>
  <c r="E30" i="14"/>
  <c r="D30" i="14"/>
  <c r="C30" i="14"/>
  <c r="B30" i="14"/>
  <c r="A30" i="14"/>
  <c r="K29" i="14"/>
  <c r="J29" i="14"/>
  <c r="I29" i="14"/>
  <c r="H29" i="14"/>
  <c r="G29" i="14"/>
  <c r="F29" i="14"/>
  <c r="E29" i="14"/>
  <c r="D29" i="14"/>
  <c r="C29" i="14"/>
  <c r="B29" i="14"/>
  <c r="A29" i="14"/>
  <c r="K28" i="14"/>
  <c r="J28" i="14"/>
  <c r="I28" i="14"/>
  <c r="H28" i="14"/>
  <c r="G28" i="14"/>
  <c r="F28" i="14"/>
  <c r="E28" i="14"/>
  <c r="D28" i="14"/>
  <c r="C28" i="14"/>
  <c r="B28" i="14"/>
  <c r="A28" i="14"/>
  <c r="K27" i="14"/>
  <c r="J27" i="14"/>
  <c r="I27" i="14"/>
  <c r="H27" i="14"/>
  <c r="G27" i="14"/>
  <c r="F27" i="14"/>
  <c r="E27" i="14"/>
  <c r="D27" i="14"/>
  <c r="C27" i="14"/>
  <c r="B27" i="14"/>
  <c r="A27" i="14"/>
  <c r="J25" i="14"/>
  <c r="H25" i="14"/>
  <c r="F25" i="14"/>
  <c r="D25" i="14"/>
  <c r="B25" i="14"/>
  <c r="F21" i="14"/>
  <c r="E21" i="14"/>
  <c r="D21" i="14"/>
  <c r="C21" i="14"/>
  <c r="B21" i="14"/>
  <c r="F20" i="14"/>
  <c r="E20" i="14"/>
  <c r="D20" i="14"/>
  <c r="C20" i="14"/>
  <c r="B20" i="14"/>
  <c r="F19" i="14"/>
  <c r="E19" i="14"/>
  <c r="D19" i="14"/>
  <c r="C19" i="14"/>
  <c r="B19" i="14"/>
  <c r="F18" i="14"/>
  <c r="E18" i="14"/>
  <c r="D18" i="14"/>
  <c r="C18" i="14"/>
  <c r="B18" i="14"/>
</calcChain>
</file>

<file path=xl/sharedStrings.xml><?xml version="1.0" encoding="utf-8"?>
<sst xmlns="http://schemas.openxmlformats.org/spreadsheetml/2006/main" count="1084" uniqueCount="614">
  <si>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</si>
  <si>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</si>
  <si>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</si>
  <si>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</si>
  <si>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</si>
  <si>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</si>
  <si>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</si>
  <si>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</si>
  <si>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</si>
  <si>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</si>
  <si>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</si>
  <si>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</si>
  <si>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</si>
  <si>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</si>
  <si>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</si>
  <si>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</si>
  <si>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</si>
  <si>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</si>
  <si>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</si>
  <si>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</si>
  <si>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</si>
  <si>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</si>
  <si>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</si>
  <si>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</si>
  <si>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</si>
  <si>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</si>
  <si>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</si>
  <si>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</si>
  <si>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</si>
  <si>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</si>
  <si>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</si>
  <si>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</si>
  <si>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</si>
  <si>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</si>
  <si>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</si>
  <si>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</si>
  <si>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</si>
  <si>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</si>
  <si>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</si>
  <si>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</si>
  <si>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</si>
  <si>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</si>
  <si>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</si>
  <si>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</si>
  <si>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</si>
  <si>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</si>
  <si>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</si>
  <si>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</si>
  <si>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</si>
  <si>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</si>
  <si>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</si>
  <si>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</si>
  <si>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</si>
  <si>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</si>
  <si>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</si>
  <si>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</si>
  <si>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</si>
  <si>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</si>
  <si>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</si>
  <si>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</si>
  <si>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</si>
  <si>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</si>
  <si>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</si>
  <si>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</si>
  <si>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</si>
  <si>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</si>
  <si>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</si>
  <si>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</si>
  <si>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</si>
  <si>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</si>
  <si>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</si>
  <si>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</si>
  <si>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</si>
  <si>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</si>
  <si>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</si>
  <si>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</si>
  <si>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</si>
  <si>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</si>
  <si>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</si>
  <si>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Ⅱ－１</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</si>
  <si>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</si>
  <si>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</si>
  <si>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</si>
  <si>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</si>
  <si>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</si>
  <si>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</si>
  <si>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</si>
  <si>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</si>
  <si>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</si>
  <si>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</si>
  <si>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</si>
  <si>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</si>
  <si>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三次市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</si>
  <si>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</si>
  <si>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</si>
  <si>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</si>
  <si>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</si>
  <si>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</si>
  <si>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</si>
  <si>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</si>
  <si>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</si>
  <si>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</si>
  <si>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</si>
  <si>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</si>
  <si>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</si>
  <si>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</si>
  <si>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</si>
  <si>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</si>
  <si>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</si>
  <si>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</si>
  <si>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</si>
  <si>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</si>
  <si>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</si>
  <si>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</si>
  <si>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</si>
  <si>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</si>
  <si>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</si>
  <si>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</si>
  <si>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</si>
  <si>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</si>
  <si>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</si>
  <si>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</si>
  <si>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</si>
  <si>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</si>
  <si>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</si>
  <si>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</si>
  <si>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</si>
  <si>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</si>
  <si>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</si>
  <si>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</si>
  <si>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</si>
  <si>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</si>
  <si>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</si>
  <si>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</si>
  <si>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</si>
  <si>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</si>
  <si>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</si>
  <si>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</si>
  <si>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</si>
  <si>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</si>
  <si>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</si>
  <si>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</si>
  <si>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</si>
  <si>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</si>
  <si>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</si>
  <si>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</si>
  <si>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</si>
  <si>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0"/>
  </si>
  <si>
    <t>うち日本人(％)</t>
    <phoneticPr fontId="5"/>
  </si>
  <si>
    <t>-1.5</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</si>
  <si>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</si>
  <si>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</si>
  <si>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</si>
  <si>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</si>
  <si>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</si>
  <si>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</si>
  <si>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</si>
  <si>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</si>
  <si>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</si>
  <si>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</si>
  <si>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</si>
  <si>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</si>
  <si>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</si>
  <si>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</si>
  <si>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</si>
  <si>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</si>
  <si>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</si>
  <si>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</si>
  <si>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</si>
  <si>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</si>
  <si>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</si>
  <si>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</si>
  <si>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</si>
  <si>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</si>
  <si>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</si>
  <si>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</si>
  <si>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</si>
  <si>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</si>
  <si>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</si>
  <si>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</si>
  <si>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</si>
  <si>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</si>
  <si>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</si>
  <si>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</si>
  <si>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</si>
  <si>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</si>
  <si>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</si>
  <si>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</si>
  <si>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</si>
  <si>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</si>
  <si>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</si>
  <si>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</si>
  <si>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</si>
  <si>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</si>
  <si>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</si>
  <si>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</si>
  <si>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</si>
  <si>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</si>
  <si>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</si>
  <si>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</si>
  <si>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</si>
  <si>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</si>
  <si>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</si>
  <si>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</si>
  <si>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</si>
  <si>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</si>
  <si>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</si>
  <si>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</si>
  <si>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</si>
  <si>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広島県三次市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</si>
  <si>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</si>
  <si>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</si>
  <si>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</si>
  <si>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</si>
  <si>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</si>
  <si>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</si>
  <si>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</si>
  <si>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</si>
  <si>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</si>
  <si>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</si>
  <si>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</si>
  <si>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</si>
  <si>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</si>
  <si>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</si>
  <si>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</si>
  <si>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</si>
  <si>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</si>
  <si>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</si>
  <si>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</si>
  <si>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</si>
  <si>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</si>
  <si>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</si>
  <si>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</si>
  <si>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</si>
  <si>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</si>
  <si>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</si>
  <si>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</si>
  <si>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</si>
  <si>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</si>
  <si>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</si>
  <si>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</si>
  <si>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</si>
  <si>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</si>
  <si>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</si>
  <si>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</si>
  <si>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</si>
  <si>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</si>
  <si>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</si>
  <si>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</si>
  <si>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</si>
  <si>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</si>
  <si>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</si>
  <si>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</si>
  <si>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</si>
  <si>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</si>
  <si>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</si>
  <si>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</si>
  <si>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</si>
  <si>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</si>
  <si>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</si>
  <si>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</si>
  <si>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</si>
  <si>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</si>
  <si>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</si>
  <si>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</si>
  <si>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</si>
  <si>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</si>
  <si>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</si>
  <si>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</si>
  <si>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</si>
  <si>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</si>
  <si>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</si>
  <si>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</si>
  <si>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</si>
  <si>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</si>
  <si>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</si>
  <si>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</si>
  <si>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</si>
  <si>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</si>
  <si>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</si>
  <si>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</si>
  <si>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</si>
  <si>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</si>
  <si>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</si>
  <si>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</si>
  <si>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</si>
  <si>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</si>
  <si>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</si>
  <si>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</si>
  <si>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</si>
  <si>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</si>
  <si>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</si>
  <si>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</si>
  <si>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</si>
  <si>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</si>
  <si>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</si>
  <si>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</si>
  <si>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</si>
  <si>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</si>
  <si>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</si>
  <si>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</si>
  <si>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</si>
  <si>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</si>
  <si>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</si>
  <si>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</si>
  <si>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</si>
  <si>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</si>
  <si>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</si>
  <si>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</si>
  <si>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</si>
  <si>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</si>
  <si>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</si>
  <si>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</si>
  <si>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</si>
  <si>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</si>
  <si>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</si>
  <si>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</si>
  <si>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</si>
  <si>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</si>
  <si>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</si>
  <si>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</si>
  <si>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</si>
  <si>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</si>
  <si>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</si>
  <si>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</si>
  <si>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</si>
  <si>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</si>
  <si>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</si>
  <si>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</si>
  <si>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</si>
  <si>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</si>
  <si>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</si>
  <si>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</si>
  <si>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</si>
  <si>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病院</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</si>
  <si>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</si>
  <si>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</si>
  <si>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</si>
  <si>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</si>
  <si>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</si>
  <si>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</si>
  <si>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</si>
  <si>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</si>
  <si>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</si>
  <si>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</si>
  <si>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</si>
  <si>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</si>
  <si>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</si>
  <si>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</si>
  <si>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</si>
  <si>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</si>
  <si>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</si>
  <si>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</si>
  <si>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</si>
  <si>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</si>
  <si>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</si>
  <si>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</si>
  <si>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</si>
  <si>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</si>
  <si>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</si>
  <si>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広島県三次市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</si>
  <si>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</si>
  <si>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</si>
  <si>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</si>
  <si>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</si>
  <si>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</si>
  <si>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</si>
  <si>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</si>
  <si>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</si>
  <si>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</si>
  <si>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</si>
  <si>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</si>
  <si>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</si>
  <si>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</si>
  <si>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</si>
  <si>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</si>
  <si>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</si>
  <si>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</si>
  <si>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</si>
  <si>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</si>
  <si>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</si>
  <si>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</si>
  <si>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</si>
  <si>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</si>
  <si>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</si>
  <si>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</si>
  <si>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</si>
  <si>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</si>
  <si>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</si>
  <si>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</si>
  <si>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</si>
  <si>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</si>
  <si>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</si>
  <si>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</si>
  <si>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</si>
  <si>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</si>
  <si>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診療所特別会計</t>
    <phoneticPr fontId="5"/>
  </si>
  <si>
    <t>介護保険特別会計</t>
    <phoneticPr fontId="5"/>
  </si>
  <si>
    <t>後期高齢者医療特別会計</t>
    <phoneticPr fontId="5"/>
  </si>
  <si>
    <t>水道事業会計</t>
    <phoneticPr fontId="5"/>
  </si>
  <si>
    <t>法適用企業</t>
    <phoneticPr fontId="5"/>
  </si>
  <si>
    <t>病院事業会計</t>
    <phoneticPr fontId="5"/>
  </si>
  <si>
    <t>法適用企業</t>
    <phoneticPr fontId="5"/>
  </si>
  <si>
    <t>下水道事業特別会計</t>
    <phoneticPr fontId="5"/>
  </si>
  <si>
    <t>-</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</si>
  <si>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</si>
  <si>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</si>
  <si>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</si>
  <si>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</si>
  <si>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</si>
  <si>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</si>
  <si>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</si>
  <si>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</si>
  <si>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</si>
  <si>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</si>
  <si>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</si>
  <si>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</si>
  <si>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</si>
  <si>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</si>
  <si>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</si>
  <si>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</si>
  <si>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</si>
  <si>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</si>
  <si>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</si>
  <si>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</si>
  <si>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</si>
  <si>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</si>
  <si>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</si>
  <si>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</si>
  <si>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</si>
  <si>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</si>
  <si>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</si>
  <si>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</si>
  <si>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</si>
  <si>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</si>
  <si>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</si>
  <si>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</si>
  <si>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</si>
  <si>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</si>
  <si>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</si>
  <si>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</si>
  <si>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</si>
  <si>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</si>
  <si>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</si>
  <si>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</si>
  <si>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</si>
  <si>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</si>
  <si>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</si>
  <si>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</si>
  <si>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</si>
  <si>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</si>
  <si>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</si>
  <si>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</si>
  <si>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</si>
  <si>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</si>
  <si>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</si>
  <si>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</si>
  <si>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</si>
  <si>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</si>
  <si>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</si>
  <si>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</si>
  <si>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</si>
  <si>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</si>
  <si>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</si>
  <si>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</si>
  <si>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</si>
  <si>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</si>
  <si>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</si>
  <si>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</si>
  <si>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</si>
  <si>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</si>
  <si>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</si>
  <si>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病院事業会計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</si>
  <si>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</si>
  <si>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</si>
  <si>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</si>
  <si>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</si>
  <si>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</si>
  <si>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</si>
  <si>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</si>
  <si>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</si>
  <si>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</si>
  <si>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</si>
  <si>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</si>
  <si>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</si>
  <si>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</si>
  <si>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</si>
  <si>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</si>
  <si>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</si>
  <si>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</si>
  <si>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</si>
  <si>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</si>
  <si>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</si>
  <si>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</si>
  <si>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</si>
  <si>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</si>
  <si>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</si>
  <si>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</si>
  <si>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</si>
  <si>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</si>
  <si>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</si>
  <si>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</si>
  <si>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</si>
  <si>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</si>
  <si>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</si>
  <si>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</si>
  <si>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</si>
  <si>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</si>
  <si>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</si>
  <si>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</si>
  <si>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</si>
  <si>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</si>
  <si>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</si>
  <si>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</si>
  <si>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</si>
  <si>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</si>
  <si>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</si>
  <si>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</si>
  <si>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</si>
  <si>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</si>
  <si>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</si>
  <si>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</si>
  <si>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</si>
  <si>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</si>
  <si>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</si>
  <si>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</si>
  <si>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</si>
  <si>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</si>
  <si>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</si>
  <si>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</si>
  <si>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</si>
  <si>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</si>
  <si>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</si>
  <si>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</si>
  <si>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</si>
  <si>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</si>
  <si>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</si>
  <si>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</si>
  <si>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</si>
  <si>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</si>
  <si>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</si>
  <si>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</si>
  <si>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</si>
  <si>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</si>
  <si>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</si>
  <si>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</si>
  <si>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</si>
  <si>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</si>
  <si>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</si>
  <si>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</si>
  <si>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</si>
  <si>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</si>
  <si>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</si>
  <si>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</si>
  <si>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</si>
  <si>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</si>
  <si>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</si>
  <si>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</si>
  <si>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</si>
  <si>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病院事業会計</t>
  </si>
  <si>
    <t>水道事業会計</t>
  </si>
  <si>
    <t>一般会計</t>
  </si>
  <si>
    <t>介護保険特別会計</t>
  </si>
  <si>
    <t>国民健康保険特別会計</t>
  </si>
  <si>
    <t>後期高齢者医療特別会計</t>
  </si>
  <si>
    <t>診療所特別会計</t>
  </si>
  <si>
    <t>土地取得特別会計</t>
  </si>
  <si>
    <t>その他会計（赤字）</t>
  </si>
  <si>
    <t>その他会計（黒字）</t>
  </si>
  <si>
    <t>地域振興基金</t>
    <phoneticPr fontId="11"/>
  </si>
  <si>
    <t>公共施設等整備基金</t>
    <phoneticPr fontId="11"/>
  </si>
  <si>
    <t>ブロードバンドひかり基金</t>
    <phoneticPr fontId="11"/>
  </si>
  <si>
    <t>地域福祉基金</t>
    <phoneticPr fontId="11"/>
  </si>
  <si>
    <t>-</t>
    <phoneticPr fontId="2"/>
  </si>
  <si>
    <t>-</t>
    <phoneticPr fontId="2"/>
  </si>
  <si>
    <t>-</t>
    <phoneticPr fontId="2"/>
  </si>
  <si>
    <t>備北地区消防組合</t>
    <phoneticPr fontId="2"/>
  </si>
  <si>
    <t>広島県後期高齢者医療広域連合（一般会計）</t>
    <phoneticPr fontId="2"/>
  </si>
  <si>
    <t>広島県後期高齢者医療広域連合（特別会計）</t>
    <phoneticPr fontId="2"/>
  </si>
  <si>
    <t>三次国際交流協会</t>
    <phoneticPr fontId="2"/>
  </si>
  <si>
    <t>三次市観光協会</t>
    <phoneticPr fontId="2"/>
  </si>
  <si>
    <t>広島三次ワイナリー</t>
    <phoneticPr fontId="2"/>
  </si>
  <si>
    <t>君田トエンティワン</t>
    <phoneticPr fontId="2"/>
  </si>
  <si>
    <t>布野特産センター</t>
    <phoneticPr fontId="2"/>
  </si>
  <si>
    <t>吉舎食品</t>
    <phoneticPr fontId="2"/>
  </si>
  <si>
    <t>奥田元宋・小由女美術館</t>
    <phoneticPr fontId="2"/>
  </si>
  <si>
    <t>三次ケーブルビジョン</t>
    <phoneticPr fontId="2"/>
  </si>
  <si>
    <t>みわ３７５</t>
    <phoneticPr fontId="2"/>
  </si>
  <si>
    <t>暮らしサポートみよし</t>
    <phoneticPr fontId="2"/>
  </si>
  <si>
    <t>地域包括支援センターみよし</t>
    <phoneticPr fontId="2"/>
  </si>
  <si>
    <t>みよし観光まちづくり機構</t>
    <phoneticPr fontId="2"/>
  </si>
  <si>
    <t>-</t>
    <phoneticPr fontId="2"/>
  </si>
  <si>
    <t>-</t>
    <phoneticPr fontId="2"/>
  </si>
  <si>
    <t>過疎地域自立促進基金</t>
    <phoneticPr fontId="11"/>
  </si>
  <si>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</si>
  <si>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</si>
  <si>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</si>
  <si>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</si>
  <si>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</si>
  <si>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</si>
  <si>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</si>
  <si>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</si>
  <si>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</si>
  <si>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将来負担比率</t>
    <phoneticPr fontId="5"/>
  </si>
  <si>
    <t>有形固定資産減価償却率</t>
    <phoneticPr fontId="5"/>
  </si>
  <si>
    <t>類似団体内平均値</t>
    <phoneticPr fontId="5"/>
  </si>
  <si>
    <t>将来負担比率</t>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</si>
  <si>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</si>
  <si>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</si>
  <si>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</si>
  <si>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</si>
  <si>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</si>
  <si>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実質公債費比率は類似団体と比較して低いものの，将来負担比率は高くなっている。実質公債費比率は，新規地方債発行額を地方債の償還元金以内に制限するなど地方債の残高削減を行っているため減少している。将来負担比率は，地方債残高は減少しているものの，基準財政需要額や基金の取崩しなど充当可能財源が減少したことなどから増加している。</t>
    <rPh sb="90" eb="92">
      <t>ゲンショウ</t>
    </rPh>
    <rPh sb="121" eb="123">
      <t>キジュン</t>
    </rPh>
    <rPh sb="123" eb="125">
      <t>ザイセイ</t>
    </rPh>
    <rPh sb="125" eb="127">
      <t>ジュヨウ</t>
    </rPh>
    <rPh sb="127" eb="128">
      <t>ガク</t>
    </rPh>
    <phoneticPr fontId="5"/>
  </si>
  <si>
    <t xml:space="preserve">　将来負担比率と有形固定資産減価償却率は，類似団体と比べて高い水準にあり，かつ増加傾向である。本市は8市町村が合併したことに伴い機能の重複した施設も多く，長寿命化や更新整備に多額の費用が生じるためその整理が追い付いていないことが類似団体よりも償却率が高くなっている要因である。
　今後は人口減少や施設維持コスト増加に対応するため，適正な資産規模を目指し，新規整備の抑制や施設の廃止・集約化・複合化など公共施設等総合管理計画に基づき資産保有量の減少に取り組む必要がある。
</t>
    <rPh sb="1" eb="3">
      <t>ショウライ</t>
    </rPh>
    <rPh sb="3" eb="5">
      <t>フタン</t>
    </rPh>
    <rPh sb="5" eb="7">
      <t>ヒリツ</t>
    </rPh>
    <rPh sb="8" eb="10">
      <t>ユウケイ</t>
    </rPh>
    <rPh sb="10" eb="12">
      <t>コテイ</t>
    </rPh>
    <rPh sb="12" eb="14">
      <t>シサン</t>
    </rPh>
    <rPh sb="14" eb="16">
      <t>ゲンカ</t>
    </rPh>
    <rPh sb="16" eb="18">
      <t>ショウキャク</t>
    </rPh>
    <rPh sb="18" eb="19">
      <t>リツ</t>
    </rPh>
    <rPh sb="21" eb="23">
      <t>ルイジ</t>
    </rPh>
    <rPh sb="23" eb="25">
      <t>ダンタイ</t>
    </rPh>
    <rPh sb="26" eb="27">
      <t>クラ</t>
    </rPh>
    <rPh sb="29" eb="30">
      <t>タカ</t>
    </rPh>
    <rPh sb="31" eb="33">
      <t>スイジュン</t>
    </rPh>
    <rPh sb="39" eb="41">
      <t>ゾウカ</t>
    </rPh>
    <rPh sb="41" eb="43">
      <t>ケイコウ</t>
    </rPh>
    <rPh sb="77" eb="81">
      <t>チョウジュミョウカ</t>
    </rPh>
    <rPh sb="82" eb="84">
      <t>コウシン</t>
    </rPh>
    <rPh sb="84" eb="86">
      <t>セイビ</t>
    </rPh>
    <rPh sb="87" eb="89">
      <t>タガク</t>
    </rPh>
    <rPh sb="90" eb="92">
      <t>ヒヨウ</t>
    </rPh>
    <rPh sb="93" eb="94">
      <t>ショウ</t>
    </rPh>
    <rPh sb="100" eb="102">
      <t>セイリ</t>
    </rPh>
    <rPh sb="103" eb="104">
      <t>オ</t>
    </rPh>
    <rPh sb="105" eb="106">
      <t>ツ</t>
    </rPh>
    <rPh sb="114" eb="116">
      <t>ルイジ</t>
    </rPh>
    <rPh sb="116" eb="118">
      <t>ダンタイ</t>
    </rPh>
    <rPh sb="121" eb="124">
      <t>ショウキャクリツ</t>
    </rPh>
    <rPh sb="125" eb="126">
      <t>タカ</t>
    </rPh>
    <rPh sb="132" eb="134">
      <t>ヨウイン</t>
    </rPh>
    <rPh sb="155" eb="157">
      <t>ゾウカ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</si>
</sst>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112" xfId="15" quotePrefix="1"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188" xfId="17" applyNumberFormat="1" applyFont="1" applyFill="1" applyBorder="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63956</c:v>
                </c:pt>
                <c:pt idx="1">
                  <c:v>66255</c:v>
                </c:pt>
                <c:pt idx="2">
                  <c:v>92247</c:v>
                </c:pt>
                <c:pt idx="3">
                  <c:v>67319</c:v>
                </c:pt>
                <c:pt idx="4">
                  <c:v>70615</c:v>
                </c:pt>
              </c:numCache>
            </c:numRef>
          </c:val>
          <c:smooth val="0"/>
          <c:extLst xmlns:c16r2="http://schemas.microsoft.com/office/drawing/2015/06/chart">
            <c:ext xmlns:c16="http://schemas.microsoft.com/office/drawing/2014/chart" uri="{C3380CC4-5D6E-409C-BE32-E72D297353CC}">
              <c16:uniqueId val="{00000000-587E-42EF-8A4B-4D4B0ADC7D5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166760</c:v>
                </c:pt>
                <c:pt idx="1">
                  <c:v>191276</c:v>
                </c:pt>
                <c:pt idx="2">
                  <c:v>96986</c:v>
                </c:pt>
                <c:pt idx="3">
                  <c:v>90464</c:v>
                </c:pt>
                <c:pt idx="4">
                  <c:v>130730</c:v>
                </c:pt>
              </c:numCache>
            </c:numRef>
          </c:val>
          <c:smooth val="0"/>
          <c:extLst xmlns:c16r2="http://schemas.microsoft.com/office/drawing/2015/06/chart">
            <c:ext xmlns:c16="http://schemas.microsoft.com/office/drawing/2014/chart" uri="{C3380CC4-5D6E-409C-BE32-E72D297353CC}">
              <c16:uniqueId val="{00000001-587E-42EF-8A4B-4D4B0ADC7D56}"/>
            </c:ext>
          </c:extLst>
        </c:ser>
        <c:dLbls>
          <c:showLegendKey val="0"/>
          <c:showVal val="0"/>
          <c:showCatName val="0"/>
          <c:showSerName val="0"/>
          <c:showPercent val="0"/>
          <c:showBubbleSize val="0"/>
        </c:dLbls>
        <c:marker val="1"/>
        <c:smooth val="0"/>
        <c:axId val="166539264"/>
        <c:axId val="166541184"/>
      </c:lineChart>
      <c:catAx>
        <c:axId val="1665392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6541184"/>
        <c:crosses val="autoZero"/>
        <c:auto val="1"/>
        <c:lblAlgn val="ctr"/>
        <c:lblOffset val="100"/>
        <c:tickLblSkip val="1"/>
        <c:tickMarkSkip val="1"/>
        <c:noMultiLvlLbl val="0"/>
      </c:catAx>
      <c:valAx>
        <c:axId val="166541184"/>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665392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3.6</c:v>
                </c:pt>
                <c:pt idx="1">
                  <c:v>3.93</c:v>
                </c:pt>
                <c:pt idx="2">
                  <c:v>4.09</c:v>
                </c:pt>
                <c:pt idx="3">
                  <c:v>5.38</c:v>
                </c:pt>
                <c:pt idx="4">
                  <c:v>2.0499999999999998</c:v>
                </c:pt>
              </c:numCache>
            </c:numRef>
          </c:val>
          <c:extLst xmlns:c16r2="http://schemas.microsoft.com/office/drawing/2015/06/chart">
            <c:ext xmlns:c16="http://schemas.microsoft.com/office/drawing/2014/chart" uri="{C3380CC4-5D6E-409C-BE32-E72D297353CC}">
              <c16:uniqueId val="{00000000-5738-456A-B97D-1FC47F362CD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16.63</c:v>
                </c:pt>
                <c:pt idx="1">
                  <c:v>16.79</c:v>
                </c:pt>
                <c:pt idx="2">
                  <c:v>17</c:v>
                </c:pt>
                <c:pt idx="3">
                  <c:v>17.84</c:v>
                </c:pt>
                <c:pt idx="4">
                  <c:v>18.399999999999999</c:v>
                </c:pt>
              </c:numCache>
            </c:numRef>
          </c:val>
          <c:extLst xmlns:c16r2="http://schemas.microsoft.com/office/drawing/2015/06/chart">
            <c:ext xmlns:c16="http://schemas.microsoft.com/office/drawing/2014/chart" uri="{C3380CC4-5D6E-409C-BE32-E72D297353CC}">
              <c16:uniqueId val="{00000001-5738-456A-B97D-1FC47F362CDB}"/>
            </c:ext>
          </c:extLst>
        </c:ser>
        <c:dLbls>
          <c:showLegendKey val="0"/>
          <c:showVal val="0"/>
          <c:showCatName val="0"/>
          <c:showSerName val="0"/>
          <c:showPercent val="0"/>
          <c:showBubbleSize val="0"/>
        </c:dLbls>
        <c:gapWidth val="250"/>
        <c:overlap val="100"/>
        <c:axId val="237749376"/>
        <c:axId val="2377512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6.35</c:v>
                </c:pt>
                <c:pt idx="1">
                  <c:v>8.3699999999999992</c:v>
                </c:pt>
                <c:pt idx="2">
                  <c:v>3.71</c:v>
                </c:pt>
                <c:pt idx="3">
                  <c:v>6.45</c:v>
                </c:pt>
                <c:pt idx="4">
                  <c:v>2.02</c:v>
                </c:pt>
              </c:numCache>
            </c:numRef>
          </c:val>
          <c:smooth val="0"/>
          <c:extLst xmlns:c16r2="http://schemas.microsoft.com/office/drawing/2015/06/chart">
            <c:ext xmlns:c16="http://schemas.microsoft.com/office/drawing/2014/chart" uri="{C3380CC4-5D6E-409C-BE32-E72D297353CC}">
              <c16:uniqueId val="{00000002-5738-456A-B97D-1FC47F362CDB}"/>
            </c:ext>
          </c:extLst>
        </c:ser>
        <c:dLbls>
          <c:showLegendKey val="0"/>
          <c:showVal val="0"/>
          <c:showCatName val="0"/>
          <c:showSerName val="0"/>
          <c:showPercent val="0"/>
          <c:showBubbleSize val="0"/>
        </c:dLbls>
        <c:marker val="1"/>
        <c:smooth val="0"/>
        <c:axId val="237749376"/>
        <c:axId val="237751296"/>
      </c:lineChart>
      <c:catAx>
        <c:axId val="237749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7751296"/>
        <c:crosses val="autoZero"/>
        <c:auto val="1"/>
        <c:lblAlgn val="ctr"/>
        <c:lblOffset val="100"/>
        <c:tickLblSkip val="1"/>
        <c:tickMarkSkip val="1"/>
        <c:noMultiLvlLbl val="0"/>
      </c:catAx>
      <c:valAx>
        <c:axId val="2377512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7749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0.21</c:v>
                </c:pt>
                <c:pt idx="8">
                  <c:v>#N/A</c:v>
                </c:pt>
                <c:pt idx="9">
                  <c:v>0</c:v>
                </c:pt>
              </c:numCache>
            </c:numRef>
          </c:val>
          <c:extLst xmlns:c16r2="http://schemas.microsoft.com/office/drawing/2015/06/chart">
            <c:ext xmlns:c16="http://schemas.microsoft.com/office/drawing/2014/chart" uri="{C3380CC4-5D6E-409C-BE32-E72D297353CC}">
              <c16:uniqueId val="{00000000-AA40-4B8C-BB53-8423E849CD8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A40-4B8C-BB53-8423E849CD8F}"/>
            </c:ext>
          </c:extLst>
        </c:ser>
        <c:ser>
          <c:idx val="2"/>
          <c:order val="2"/>
          <c:tx>
            <c:strRef>
              <c:f>データシート!$A$29</c:f>
              <c:strCache>
                <c:ptCount val="1"/>
                <c:pt idx="0">
                  <c:v>土地取得特別会計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AA40-4B8C-BB53-8423E849CD8F}"/>
            </c:ext>
          </c:extLst>
        </c:ser>
        <c:ser>
          <c:idx val="3"/>
          <c:order val="3"/>
          <c:tx>
            <c:strRef>
              <c:f>データシート!$A$30</c:f>
              <c:strCache>
                <c:ptCount val="1"/>
                <c:pt idx="0">
                  <c:v>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0.04</c:v>
                </c:pt>
                <c:pt idx="2">
                  <c:v>#N/A</c:v>
                </c:pt>
                <c:pt idx="3">
                  <c:v>0.08</c:v>
                </c:pt>
                <c:pt idx="4">
                  <c:v>#N/A</c:v>
                </c:pt>
                <c:pt idx="5">
                  <c:v>0.03</c:v>
                </c:pt>
                <c:pt idx="6">
                  <c:v>#N/A</c:v>
                </c:pt>
                <c:pt idx="7">
                  <c:v>0.03</c:v>
                </c:pt>
                <c:pt idx="8">
                  <c:v>#N/A</c:v>
                </c:pt>
                <c:pt idx="9">
                  <c:v>0</c:v>
                </c:pt>
              </c:numCache>
            </c:numRef>
          </c:val>
          <c:extLst xmlns:c16r2="http://schemas.microsoft.com/office/drawing/2015/06/chart">
            <c:ext xmlns:c16="http://schemas.microsoft.com/office/drawing/2014/chart" uri="{C3380CC4-5D6E-409C-BE32-E72D297353CC}">
              <c16:uniqueId val="{00000003-AA40-4B8C-BB53-8423E849CD8F}"/>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0.05</c:v>
                </c:pt>
                <c:pt idx="2">
                  <c:v>#N/A</c:v>
                </c:pt>
                <c:pt idx="3">
                  <c:v>0.06</c:v>
                </c:pt>
                <c:pt idx="4">
                  <c:v>#N/A</c:v>
                </c:pt>
                <c:pt idx="5">
                  <c:v>0.06</c:v>
                </c:pt>
                <c:pt idx="6">
                  <c:v>#N/A</c:v>
                </c:pt>
                <c:pt idx="7">
                  <c:v>0.06</c:v>
                </c:pt>
                <c:pt idx="8">
                  <c:v>#N/A</c:v>
                </c:pt>
                <c:pt idx="9">
                  <c:v>0.06</c:v>
                </c:pt>
              </c:numCache>
            </c:numRef>
          </c:val>
          <c:extLst xmlns:c16r2="http://schemas.microsoft.com/office/drawing/2015/06/chart">
            <c:ext xmlns:c16="http://schemas.microsoft.com/office/drawing/2014/chart" uri="{C3380CC4-5D6E-409C-BE32-E72D297353CC}">
              <c16:uniqueId val="{00000004-AA40-4B8C-BB53-8423E849CD8F}"/>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0.46</c:v>
                </c:pt>
                <c:pt idx="2">
                  <c:v>#N/A</c:v>
                </c:pt>
                <c:pt idx="3">
                  <c:v>0.28000000000000003</c:v>
                </c:pt>
                <c:pt idx="4">
                  <c:v>#N/A</c:v>
                </c:pt>
                <c:pt idx="5">
                  <c:v>0.11</c:v>
                </c:pt>
                <c:pt idx="6">
                  <c:v>#N/A</c:v>
                </c:pt>
                <c:pt idx="7">
                  <c:v>0.3</c:v>
                </c:pt>
                <c:pt idx="8">
                  <c:v>#N/A</c:v>
                </c:pt>
                <c:pt idx="9">
                  <c:v>0.51</c:v>
                </c:pt>
              </c:numCache>
            </c:numRef>
          </c:val>
          <c:extLst xmlns:c16r2="http://schemas.microsoft.com/office/drawing/2015/06/chart">
            <c:ext xmlns:c16="http://schemas.microsoft.com/office/drawing/2014/chart" uri="{C3380CC4-5D6E-409C-BE32-E72D297353CC}">
              <c16:uniqueId val="{00000005-AA40-4B8C-BB53-8423E849CD8F}"/>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0.22</c:v>
                </c:pt>
                <c:pt idx="2">
                  <c:v>#N/A</c:v>
                </c:pt>
                <c:pt idx="3">
                  <c:v>0.27</c:v>
                </c:pt>
                <c:pt idx="4">
                  <c:v>#N/A</c:v>
                </c:pt>
                <c:pt idx="5">
                  <c:v>0.48</c:v>
                </c:pt>
                <c:pt idx="6">
                  <c:v>#N/A</c:v>
                </c:pt>
                <c:pt idx="7">
                  <c:v>0.6</c:v>
                </c:pt>
                <c:pt idx="8">
                  <c:v>#N/A</c:v>
                </c:pt>
                <c:pt idx="9">
                  <c:v>0.68</c:v>
                </c:pt>
              </c:numCache>
            </c:numRef>
          </c:val>
          <c:extLst xmlns:c16r2="http://schemas.microsoft.com/office/drawing/2015/06/chart">
            <c:ext xmlns:c16="http://schemas.microsoft.com/office/drawing/2014/chart" uri="{C3380CC4-5D6E-409C-BE32-E72D297353CC}">
              <c16:uniqueId val="{00000006-AA40-4B8C-BB53-8423E849CD8F}"/>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3.55</c:v>
                </c:pt>
                <c:pt idx="2">
                  <c:v>#N/A</c:v>
                </c:pt>
                <c:pt idx="3">
                  <c:v>3.84</c:v>
                </c:pt>
                <c:pt idx="4">
                  <c:v>#N/A</c:v>
                </c:pt>
                <c:pt idx="5">
                  <c:v>4.05</c:v>
                </c:pt>
                <c:pt idx="6">
                  <c:v>#N/A</c:v>
                </c:pt>
                <c:pt idx="7">
                  <c:v>5.35</c:v>
                </c:pt>
                <c:pt idx="8">
                  <c:v>#N/A</c:v>
                </c:pt>
                <c:pt idx="9">
                  <c:v>2.0499999999999998</c:v>
                </c:pt>
              </c:numCache>
            </c:numRef>
          </c:val>
          <c:extLst xmlns:c16r2="http://schemas.microsoft.com/office/drawing/2015/06/chart">
            <c:ext xmlns:c16="http://schemas.microsoft.com/office/drawing/2014/chart" uri="{C3380CC4-5D6E-409C-BE32-E72D297353CC}">
              <c16:uniqueId val="{00000007-AA40-4B8C-BB53-8423E849CD8F}"/>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5.96</c:v>
                </c:pt>
                <c:pt idx="2">
                  <c:v>#N/A</c:v>
                </c:pt>
                <c:pt idx="3">
                  <c:v>5.73</c:v>
                </c:pt>
                <c:pt idx="4">
                  <c:v>#N/A</c:v>
                </c:pt>
                <c:pt idx="5">
                  <c:v>5.41</c:v>
                </c:pt>
                <c:pt idx="6">
                  <c:v>#N/A</c:v>
                </c:pt>
                <c:pt idx="7">
                  <c:v>5.54</c:v>
                </c:pt>
                <c:pt idx="8">
                  <c:v>#N/A</c:v>
                </c:pt>
                <c:pt idx="9">
                  <c:v>5.69</c:v>
                </c:pt>
              </c:numCache>
            </c:numRef>
          </c:val>
          <c:extLst xmlns:c16r2="http://schemas.microsoft.com/office/drawing/2015/06/chart">
            <c:ext xmlns:c16="http://schemas.microsoft.com/office/drawing/2014/chart" uri="{C3380CC4-5D6E-409C-BE32-E72D297353CC}">
              <c16:uniqueId val="{00000008-AA40-4B8C-BB53-8423E849CD8F}"/>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17.600000000000001</c:v>
                </c:pt>
                <c:pt idx="2">
                  <c:v>#N/A</c:v>
                </c:pt>
                <c:pt idx="3">
                  <c:v>20.64</c:v>
                </c:pt>
                <c:pt idx="4">
                  <c:v>#N/A</c:v>
                </c:pt>
                <c:pt idx="5">
                  <c:v>19.760000000000002</c:v>
                </c:pt>
                <c:pt idx="6">
                  <c:v>#N/A</c:v>
                </c:pt>
                <c:pt idx="7">
                  <c:v>16.260000000000002</c:v>
                </c:pt>
                <c:pt idx="8">
                  <c:v>#N/A</c:v>
                </c:pt>
                <c:pt idx="9">
                  <c:v>14.44</c:v>
                </c:pt>
              </c:numCache>
            </c:numRef>
          </c:val>
          <c:extLst xmlns:c16r2="http://schemas.microsoft.com/office/drawing/2015/06/chart">
            <c:ext xmlns:c16="http://schemas.microsoft.com/office/drawing/2014/chart" uri="{C3380CC4-5D6E-409C-BE32-E72D297353CC}">
              <c16:uniqueId val="{00000009-AA40-4B8C-BB53-8423E849CD8F}"/>
            </c:ext>
          </c:extLst>
        </c:ser>
        <c:dLbls>
          <c:showLegendKey val="0"/>
          <c:showVal val="0"/>
          <c:showCatName val="0"/>
          <c:showSerName val="0"/>
          <c:showPercent val="0"/>
          <c:showBubbleSize val="0"/>
        </c:dLbls>
        <c:gapWidth val="150"/>
        <c:overlap val="100"/>
        <c:axId val="238144512"/>
        <c:axId val="238150400"/>
      </c:barChart>
      <c:catAx>
        <c:axId val="2381445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8150400"/>
        <c:crosses val="autoZero"/>
        <c:auto val="1"/>
        <c:lblAlgn val="ctr"/>
        <c:lblOffset val="100"/>
        <c:tickLblSkip val="1"/>
        <c:tickMarkSkip val="1"/>
        <c:noMultiLvlLbl val="0"/>
      </c:catAx>
      <c:valAx>
        <c:axId val="238150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81445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6481</c:v>
                </c:pt>
                <c:pt idx="5">
                  <c:v>6767</c:v>
                </c:pt>
                <c:pt idx="8">
                  <c:v>6515</c:v>
                </c:pt>
                <c:pt idx="11">
                  <c:v>6274</c:v>
                </c:pt>
                <c:pt idx="14">
                  <c:v>6157</c:v>
                </c:pt>
              </c:numCache>
            </c:numRef>
          </c:val>
          <c:extLst xmlns:c16r2="http://schemas.microsoft.com/office/drawing/2015/06/chart">
            <c:ext xmlns:c16="http://schemas.microsoft.com/office/drawing/2014/chart" uri="{C3380CC4-5D6E-409C-BE32-E72D297353CC}">
              <c16:uniqueId val="{00000000-78D7-4ACA-B3C3-446DC6EAA58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8D7-4ACA-B3C3-446DC6EAA58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77</c:v>
                </c:pt>
                <c:pt idx="3">
                  <c:v>64</c:v>
                </c:pt>
                <c:pt idx="6">
                  <c:v>55</c:v>
                </c:pt>
                <c:pt idx="9">
                  <c:v>53</c:v>
                </c:pt>
                <c:pt idx="12">
                  <c:v>49</c:v>
                </c:pt>
              </c:numCache>
            </c:numRef>
          </c:val>
          <c:extLst xmlns:c16r2="http://schemas.microsoft.com/office/drawing/2015/06/chart">
            <c:ext xmlns:c16="http://schemas.microsoft.com/office/drawing/2014/chart" uri="{C3380CC4-5D6E-409C-BE32-E72D297353CC}">
              <c16:uniqueId val="{00000002-78D7-4ACA-B3C3-446DC6EAA58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7</c:v>
                </c:pt>
                <c:pt idx="3">
                  <c:v>7</c:v>
                </c:pt>
                <c:pt idx="6">
                  <c:v>7</c:v>
                </c:pt>
                <c:pt idx="9">
                  <c:v>8</c:v>
                </c:pt>
                <c:pt idx="12">
                  <c:v>8</c:v>
                </c:pt>
              </c:numCache>
            </c:numRef>
          </c:val>
          <c:extLst xmlns:c16r2="http://schemas.microsoft.com/office/drawing/2015/06/chart">
            <c:ext xmlns:c16="http://schemas.microsoft.com/office/drawing/2014/chart" uri="{C3380CC4-5D6E-409C-BE32-E72D297353CC}">
              <c16:uniqueId val="{00000003-78D7-4ACA-B3C3-446DC6EAA58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1069</c:v>
                </c:pt>
                <c:pt idx="3">
                  <c:v>1265</c:v>
                </c:pt>
                <c:pt idx="6">
                  <c:v>1308</c:v>
                </c:pt>
                <c:pt idx="9">
                  <c:v>1469</c:v>
                </c:pt>
                <c:pt idx="12">
                  <c:v>1643</c:v>
                </c:pt>
              </c:numCache>
            </c:numRef>
          </c:val>
          <c:extLst xmlns:c16r2="http://schemas.microsoft.com/office/drawing/2015/06/chart">
            <c:ext xmlns:c16="http://schemas.microsoft.com/office/drawing/2014/chart" uri="{C3380CC4-5D6E-409C-BE32-E72D297353CC}">
              <c16:uniqueId val="{00000004-78D7-4ACA-B3C3-446DC6EAA58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8D7-4ACA-B3C3-446DC6EAA58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78D7-4ACA-B3C3-446DC6EAA58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7528</c:v>
                </c:pt>
                <c:pt idx="3">
                  <c:v>7127</c:v>
                </c:pt>
                <c:pt idx="6">
                  <c:v>6468</c:v>
                </c:pt>
                <c:pt idx="9">
                  <c:v>5982</c:v>
                </c:pt>
                <c:pt idx="12">
                  <c:v>5900</c:v>
                </c:pt>
              </c:numCache>
            </c:numRef>
          </c:val>
          <c:extLst xmlns:c16r2="http://schemas.microsoft.com/office/drawing/2015/06/chart">
            <c:ext xmlns:c16="http://schemas.microsoft.com/office/drawing/2014/chart" uri="{C3380CC4-5D6E-409C-BE32-E72D297353CC}">
              <c16:uniqueId val="{00000007-78D7-4ACA-B3C3-446DC6EAA589}"/>
            </c:ext>
          </c:extLst>
        </c:ser>
        <c:dLbls>
          <c:showLegendKey val="0"/>
          <c:showVal val="0"/>
          <c:showCatName val="0"/>
          <c:showSerName val="0"/>
          <c:showPercent val="0"/>
          <c:showBubbleSize val="0"/>
        </c:dLbls>
        <c:gapWidth val="100"/>
        <c:overlap val="100"/>
        <c:axId val="234756736"/>
        <c:axId val="2376711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2200</c:v>
                </c:pt>
                <c:pt idx="2">
                  <c:v>#N/A</c:v>
                </c:pt>
                <c:pt idx="3">
                  <c:v>#N/A</c:v>
                </c:pt>
                <c:pt idx="4">
                  <c:v>1696</c:v>
                </c:pt>
                <c:pt idx="5">
                  <c:v>#N/A</c:v>
                </c:pt>
                <c:pt idx="6">
                  <c:v>#N/A</c:v>
                </c:pt>
                <c:pt idx="7">
                  <c:v>1323</c:v>
                </c:pt>
                <c:pt idx="8">
                  <c:v>#N/A</c:v>
                </c:pt>
                <c:pt idx="9">
                  <c:v>#N/A</c:v>
                </c:pt>
                <c:pt idx="10">
                  <c:v>1238</c:v>
                </c:pt>
                <c:pt idx="11">
                  <c:v>#N/A</c:v>
                </c:pt>
                <c:pt idx="12">
                  <c:v>#N/A</c:v>
                </c:pt>
                <c:pt idx="13">
                  <c:v>1443</c:v>
                </c:pt>
                <c:pt idx="14">
                  <c:v>#N/A</c:v>
                </c:pt>
              </c:numCache>
            </c:numRef>
          </c:val>
          <c:smooth val="0"/>
          <c:extLst xmlns:c16r2="http://schemas.microsoft.com/office/drawing/2015/06/chart">
            <c:ext xmlns:c16="http://schemas.microsoft.com/office/drawing/2014/chart" uri="{C3380CC4-5D6E-409C-BE32-E72D297353CC}">
              <c16:uniqueId val="{00000008-78D7-4ACA-B3C3-446DC6EAA589}"/>
            </c:ext>
          </c:extLst>
        </c:ser>
        <c:dLbls>
          <c:showLegendKey val="0"/>
          <c:showVal val="0"/>
          <c:showCatName val="0"/>
          <c:showSerName val="0"/>
          <c:showPercent val="0"/>
          <c:showBubbleSize val="0"/>
        </c:dLbls>
        <c:marker val="1"/>
        <c:smooth val="0"/>
        <c:axId val="234756736"/>
        <c:axId val="237671168"/>
      </c:lineChart>
      <c:catAx>
        <c:axId val="234756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7671168"/>
        <c:crosses val="autoZero"/>
        <c:auto val="1"/>
        <c:lblAlgn val="ctr"/>
        <c:lblOffset val="100"/>
        <c:tickLblSkip val="1"/>
        <c:tickMarkSkip val="1"/>
        <c:noMultiLvlLbl val="0"/>
      </c:catAx>
      <c:valAx>
        <c:axId val="237671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4756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53967</c:v>
                </c:pt>
                <c:pt idx="5">
                  <c:v>55263</c:v>
                </c:pt>
                <c:pt idx="8">
                  <c:v>54356</c:v>
                </c:pt>
                <c:pt idx="11">
                  <c:v>52760</c:v>
                </c:pt>
                <c:pt idx="14">
                  <c:v>51813</c:v>
                </c:pt>
              </c:numCache>
            </c:numRef>
          </c:val>
          <c:extLst xmlns:c16r2="http://schemas.microsoft.com/office/drawing/2015/06/chart">
            <c:ext xmlns:c16="http://schemas.microsoft.com/office/drawing/2014/chart" uri="{C3380CC4-5D6E-409C-BE32-E72D297353CC}">
              <c16:uniqueId val="{00000000-EC26-4211-B16F-D36D489251D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4318</c:v>
                </c:pt>
                <c:pt idx="5">
                  <c:v>4316</c:v>
                </c:pt>
                <c:pt idx="8">
                  <c:v>3817</c:v>
                </c:pt>
                <c:pt idx="11">
                  <c:v>4013</c:v>
                </c:pt>
                <c:pt idx="14">
                  <c:v>3726</c:v>
                </c:pt>
              </c:numCache>
            </c:numRef>
          </c:val>
          <c:extLst xmlns:c16r2="http://schemas.microsoft.com/office/drawing/2015/06/chart">
            <c:ext xmlns:c16="http://schemas.microsoft.com/office/drawing/2014/chart" uri="{C3380CC4-5D6E-409C-BE32-E72D297353CC}">
              <c16:uniqueId val="{00000001-EC26-4211-B16F-D36D489251D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12936</c:v>
                </c:pt>
                <c:pt idx="5">
                  <c:v>11858</c:v>
                </c:pt>
                <c:pt idx="8">
                  <c:v>13132</c:v>
                </c:pt>
                <c:pt idx="11">
                  <c:v>13087</c:v>
                </c:pt>
                <c:pt idx="14">
                  <c:v>13021</c:v>
                </c:pt>
              </c:numCache>
            </c:numRef>
          </c:val>
          <c:extLst xmlns:c16r2="http://schemas.microsoft.com/office/drawing/2015/06/chart">
            <c:ext xmlns:c16="http://schemas.microsoft.com/office/drawing/2014/chart" uri="{C3380CC4-5D6E-409C-BE32-E72D297353CC}">
              <c16:uniqueId val="{00000002-EC26-4211-B16F-D36D489251D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C26-4211-B16F-D36D489251D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C26-4211-B16F-D36D489251D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6</c:v>
                </c:pt>
                <c:pt idx="3">
                  <c:v>4</c:v>
                </c:pt>
                <c:pt idx="6">
                  <c:v>2</c:v>
                </c:pt>
                <c:pt idx="9">
                  <c:v>1</c:v>
                </c:pt>
                <c:pt idx="12">
                  <c:v>1</c:v>
                </c:pt>
              </c:numCache>
            </c:numRef>
          </c:val>
          <c:extLst xmlns:c16r2="http://schemas.microsoft.com/office/drawing/2015/06/chart">
            <c:ext xmlns:c16="http://schemas.microsoft.com/office/drawing/2014/chart" uri="{C3380CC4-5D6E-409C-BE32-E72D297353CC}">
              <c16:uniqueId val="{00000005-EC26-4211-B16F-D36D489251D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6735</c:v>
                </c:pt>
                <c:pt idx="3">
                  <c:v>6449</c:v>
                </c:pt>
                <c:pt idx="6">
                  <c:v>6178</c:v>
                </c:pt>
                <c:pt idx="9">
                  <c:v>5861</c:v>
                </c:pt>
                <c:pt idx="12">
                  <c:v>5811</c:v>
                </c:pt>
              </c:numCache>
            </c:numRef>
          </c:val>
          <c:extLst xmlns:c16r2="http://schemas.microsoft.com/office/drawing/2015/06/chart">
            <c:ext xmlns:c16="http://schemas.microsoft.com/office/drawing/2014/chart" uri="{C3380CC4-5D6E-409C-BE32-E72D297353CC}">
              <c16:uniqueId val="{00000006-EC26-4211-B16F-D36D489251D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41</c:v>
                </c:pt>
                <c:pt idx="3">
                  <c:v>36</c:v>
                </c:pt>
                <c:pt idx="6">
                  <c:v>29</c:v>
                </c:pt>
                <c:pt idx="9">
                  <c:v>22</c:v>
                </c:pt>
                <c:pt idx="12">
                  <c:v>15</c:v>
                </c:pt>
              </c:numCache>
            </c:numRef>
          </c:val>
          <c:extLst xmlns:c16r2="http://schemas.microsoft.com/office/drawing/2015/06/chart">
            <c:ext xmlns:c16="http://schemas.microsoft.com/office/drawing/2014/chart" uri="{C3380CC4-5D6E-409C-BE32-E72D297353CC}">
              <c16:uniqueId val="{00000007-EC26-4211-B16F-D36D489251D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13701</c:v>
                </c:pt>
                <c:pt idx="3">
                  <c:v>14709</c:v>
                </c:pt>
                <c:pt idx="6">
                  <c:v>15568</c:v>
                </c:pt>
                <c:pt idx="9">
                  <c:v>16091</c:v>
                </c:pt>
                <c:pt idx="12">
                  <c:v>15780</c:v>
                </c:pt>
              </c:numCache>
            </c:numRef>
          </c:val>
          <c:extLst xmlns:c16r2="http://schemas.microsoft.com/office/drawing/2015/06/chart">
            <c:ext xmlns:c16="http://schemas.microsoft.com/office/drawing/2014/chart" uri="{C3380CC4-5D6E-409C-BE32-E72D297353CC}">
              <c16:uniqueId val="{00000008-EC26-4211-B16F-D36D489251D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359</c:v>
                </c:pt>
                <c:pt idx="3">
                  <c:v>310</c:v>
                </c:pt>
                <c:pt idx="6">
                  <c:v>266</c:v>
                </c:pt>
                <c:pt idx="9">
                  <c:v>222</c:v>
                </c:pt>
                <c:pt idx="12">
                  <c:v>181</c:v>
                </c:pt>
              </c:numCache>
            </c:numRef>
          </c:val>
          <c:extLst xmlns:c16r2="http://schemas.microsoft.com/office/drawing/2015/06/chart">
            <c:ext xmlns:c16="http://schemas.microsoft.com/office/drawing/2014/chart" uri="{C3380CC4-5D6E-409C-BE32-E72D297353CC}">
              <c16:uniqueId val="{00000009-EC26-4211-B16F-D36D489251D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59691</c:v>
                </c:pt>
                <c:pt idx="3">
                  <c:v>59562</c:v>
                </c:pt>
                <c:pt idx="6">
                  <c:v>58339</c:v>
                </c:pt>
                <c:pt idx="9">
                  <c:v>56078</c:v>
                </c:pt>
                <c:pt idx="12">
                  <c:v>55046</c:v>
                </c:pt>
              </c:numCache>
            </c:numRef>
          </c:val>
          <c:extLst xmlns:c16r2="http://schemas.microsoft.com/office/drawing/2015/06/chart">
            <c:ext xmlns:c16="http://schemas.microsoft.com/office/drawing/2014/chart" uri="{C3380CC4-5D6E-409C-BE32-E72D297353CC}">
              <c16:uniqueId val="{0000000A-EC26-4211-B16F-D36D489251D0}"/>
            </c:ext>
          </c:extLst>
        </c:ser>
        <c:dLbls>
          <c:showLegendKey val="0"/>
          <c:showVal val="0"/>
          <c:showCatName val="0"/>
          <c:showSerName val="0"/>
          <c:showPercent val="0"/>
          <c:showBubbleSize val="0"/>
        </c:dLbls>
        <c:gapWidth val="100"/>
        <c:overlap val="100"/>
        <c:axId val="234268160"/>
        <c:axId val="23427008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9310</c:v>
                </c:pt>
                <c:pt idx="2">
                  <c:v>#N/A</c:v>
                </c:pt>
                <c:pt idx="3">
                  <c:v>#N/A</c:v>
                </c:pt>
                <c:pt idx="4">
                  <c:v>9632</c:v>
                </c:pt>
                <c:pt idx="5">
                  <c:v>#N/A</c:v>
                </c:pt>
                <c:pt idx="6">
                  <c:v>#N/A</c:v>
                </c:pt>
                <c:pt idx="7">
                  <c:v>9076</c:v>
                </c:pt>
                <c:pt idx="8">
                  <c:v>#N/A</c:v>
                </c:pt>
                <c:pt idx="9">
                  <c:v>#N/A</c:v>
                </c:pt>
                <c:pt idx="10">
                  <c:v>8415</c:v>
                </c:pt>
                <c:pt idx="11">
                  <c:v>#N/A</c:v>
                </c:pt>
                <c:pt idx="12">
                  <c:v>#N/A</c:v>
                </c:pt>
                <c:pt idx="13">
                  <c:v>8274</c:v>
                </c:pt>
                <c:pt idx="14">
                  <c:v>#N/A</c:v>
                </c:pt>
              </c:numCache>
            </c:numRef>
          </c:val>
          <c:smooth val="0"/>
          <c:extLst xmlns:c16r2="http://schemas.microsoft.com/office/drawing/2015/06/chart">
            <c:ext xmlns:c16="http://schemas.microsoft.com/office/drawing/2014/chart" uri="{C3380CC4-5D6E-409C-BE32-E72D297353CC}">
              <c16:uniqueId val="{0000000B-EC26-4211-B16F-D36D489251D0}"/>
            </c:ext>
          </c:extLst>
        </c:ser>
        <c:dLbls>
          <c:showLegendKey val="0"/>
          <c:showVal val="0"/>
          <c:showCatName val="0"/>
          <c:showSerName val="0"/>
          <c:showPercent val="0"/>
          <c:showBubbleSize val="0"/>
        </c:dLbls>
        <c:marker val="1"/>
        <c:smooth val="0"/>
        <c:axId val="234268160"/>
        <c:axId val="234270080"/>
      </c:lineChart>
      <c:catAx>
        <c:axId val="234268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34270080"/>
        <c:crosses val="autoZero"/>
        <c:auto val="1"/>
        <c:lblAlgn val="ctr"/>
        <c:lblOffset val="100"/>
        <c:tickLblSkip val="1"/>
        <c:tickMarkSkip val="1"/>
        <c:noMultiLvlLbl val="0"/>
      </c:catAx>
      <c:valAx>
        <c:axId val="23427008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4268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4175</c:v>
                </c:pt>
                <c:pt idx="1">
                  <c:v>4180</c:v>
                </c:pt>
                <c:pt idx="2">
                  <c:v>4185</c:v>
                </c:pt>
              </c:numCache>
            </c:numRef>
          </c:val>
          <c:extLst xmlns:c16r2="http://schemas.microsoft.com/office/drawing/2015/06/chart">
            <c:ext xmlns:c16="http://schemas.microsoft.com/office/drawing/2014/chart" uri="{C3380CC4-5D6E-409C-BE32-E72D297353CC}">
              <c16:uniqueId val="{00000000-5004-4923-9110-2E0BBE4B1D4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360</c:v>
                </c:pt>
                <c:pt idx="1">
                  <c:v>260</c:v>
                </c:pt>
                <c:pt idx="2">
                  <c:v>0</c:v>
                </c:pt>
              </c:numCache>
            </c:numRef>
          </c:val>
          <c:extLst xmlns:c16r2="http://schemas.microsoft.com/office/drawing/2015/06/chart">
            <c:ext xmlns:c16="http://schemas.microsoft.com/office/drawing/2014/chart" uri="{C3380CC4-5D6E-409C-BE32-E72D297353CC}">
              <c16:uniqueId val="{00000001-5004-4923-9110-2E0BBE4B1D4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11606</c:v>
                </c:pt>
                <c:pt idx="1">
                  <c:v>11764</c:v>
                </c:pt>
                <c:pt idx="2">
                  <c:v>12014</c:v>
                </c:pt>
              </c:numCache>
            </c:numRef>
          </c:val>
          <c:extLst xmlns:c16r2="http://schemas.microsoft.com/office/drawing/2015/06/chart">
            <c:ext xmlns:c16="http://schemas.microsoft.com/office/drawing/2014/chart" uri="{C3380CC4-5D6E-409C-BE32-E72D297353CC}">
              <c16:uniqueId val="{00000002-5004-4923-9110-2E0BBE4B1D40}"/>
            </c:ext>
          </c:extLst>
        </c:ser>
        <c:dLbls>
          <c:showLegendKey val="0"/>
          <c:showVal val="0"/>
          <c:showCatName val="0"/>
          <c:showSerName val="0"/>
          <c:showPercent val="0"/>
          <c:showBubbleSize val="0"/>
        </c:dLbls>
        <c:gapWidth val="120"/>
        <c:overlap val="100"/>
        <c:axId val="237775872"/>
        <c:axId val="237777664"/>
      </c:barChart>
      <c:catAx>
        <c:axId val="237775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37777664"/>
        <c:crosses val="autoZero"/>
        <c:auto val="1"/>
        <c:lblAlgn val="ctr"/>
        <c:lblOffset val="100"/>
        <c:tickLblSkip val="1"/>
        <c:tickMarkSkip val="1"/>
        <c:noMultiLvlLbl val="0"/>
      </c:catAx>
      <c:valAx>
        <c:axId val="23777766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37775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{BE455FE7-9A5A-449B-8965-568738E5EDAB}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1F08-4A74-BB99-8ABFEE482582}"/>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{0871F6F0-711B-4DD1-8AA3-5E0A9FF37C97}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F08-4A74-BB99-8ABFEE482582}"/>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{3EC5F078-3FC4-4B92-B022-DE99CF852A4F}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F08-4A74-BB99-8ABFEE482582}"/>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{8A518CF3-73E8-4CB0-9F7E-FAA79718226B}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F08-4A74-BB99-8ABFEE482582}"/>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{2A43A6C1-6BF3-4400-8B28-CF55963C5026}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F08-4A74-BB99-8ABFEE48258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{E8B9C39D-CFB6-42FB-A5C4-D9664C973C1D}</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1F08-4A74-BB99-8ABFEE48258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{CBD9B649-9C6A-4DF3-96C9-B1DB4BB8C41F}</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1F08-4A74-BB99-8ABFEE482582}"/>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{A6F1B8B6-7677-444E-BB95-3AB18045EF9F}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1F08-4A74-BB99-8ABFEE482582}"/>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{9088A726-C692-43A9-94D8-347462C9758E}</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1F08-4A74-BB99-8ABFEE48258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24">
                  <c:v>59.7</c:v>
                </c:pt>
                <c:pt idx="32">
                  <c:v>60.1</c:v>
                </c:pt>
              </c:numCache>
            </c:numRef>
          </c:xVal>
          <c:yVal>
            <c:numRef>
              <c:f>公会計指標分析・財政指標組合せ分析表!$BP$51:$DC$51</c:f>
              <c:numCache>
                <c:formatCode>#,##0.0;"▲ "#,##0.0</c:formatCode>
                <c:ptCount val="40"/>
                <c:pt idx="24">
                  <c:v>47.8</c:v>
                </c:pt>
                <c:pt idx="32">
                  <c:v>48.7</c:v>
                </c:pt>
              </c:numCache>
            </c:numRef>
          </c:yVal>
          <c:smooth val="0"/>
          <c:extLst xmlns:c16r2="http://schemas.microsoft.com/office/drawing/2015/06/chart">
            <c:ext xmlns:c16="http://schemas.microsoft.com/office/drawing/2014/chart" uri="{C3380CC4-5D6E-409C-BE32-E72D297353CC}">
              <c16:uniqueId val="{00000009-1F08-4A74-BB99-8ABFEE48258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{10E2A48B-EA6A-40F3-B015-23A4A2242B0E}</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1F08-4A74-BB99-8ABFEE482582}"/>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{0D185B91-5796-4A37-BB7C-6AC876B23BF4}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F08-4A74-BB99-8ABFEE482582}"/>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{C215F36A-816B-4FE5-ADB5-49B08CA65E32}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F08-4A74-BB99-8ABFEE482582}"/>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{0BA2F30C-5B8F-4C1E-82CA-99995D954051}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F08-4A74-BB99-8ABFEE482582}"/>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{1BC99E27-E8C9-4940-AC9C-C26A94A14A35}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F08-4A74-BB99-8ABFEE482582}"/>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{52D11AE2-9B62-402B-8456-BE5A6427E03F}</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1F08-4A74-BB99-8ABFEE482582}"/>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{7D1C294D-94A4-42AA-94D7-14F9199D8121}</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1F08-4A74-BB99-8ABFEE482582}"/>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{23BB92C1-5D09-4503-B694-911AA865E524}</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1F08-4A74-BB99-8ABFEE482582}"/>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{D4CEF12A-448D-4EC0-9EFD-E192923BAAF8}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1F08-4A74-BB99-8ABFEE48258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24">
                  <c:v>57</c:v>
                </c:pt>
                <c:pt idx="32">
                  <c:v>57.6</c:v>
                </c:pt>
              </c:numCache>
            </c:numRef>
          </c:xVal>
          <c:yVal>
            <c:numRef>
              <c:f>公会計指標分析・財政指標組合せ分析表!$BP$55:$DC$55</c:f>
              <c:numCache>
                <c:formatCode>#,##0.0;"▲ "#,##0.0</c:formatCode>
                <c:ptCount val="40"/>
                <c:pt idx="24">
                  <c:v>32.5</c:v>
                </c:pt>
                <c:pt idx="32">
                  <c:v>30.2</c:v>
                </c:pt>
              </c:numCache>
            </c:numRef>
          </c:yVal>
          <c:smooth val="0"/>
          <c:extLst xmlns:c16r2="http://schemas.microsoft.com/office/drawing/2015/06/chart">
            <c:ext xmlns:c16="http://schemas.microsoft.com/office/drawing/2014/chart" uri="{C3380CC4-5D6E-409C-BE32-E72D297353CC}">
              <c16:uniqueId val="{00000013-1F08-4A74-BB99-8ABFEE482582}"/>
            </c:ext>
          </c:extLst>
        </c:ser>
        <c:dLbls>
          <c:showLegendKey val="0"/>
          <c:showVal val="1"/>
          <c:showCatName val="0"/>
          <c:showSerName val="0"/>
          <c:showPercent val="0"/>
          <c:showBubbleSize val="0"/>
        </c:dLbls>
        <c:axId val="238266624"/>
        <c:axId val="238358912"/>
      </c:scatterChart>
      <c:valAx>
        <c:axId val="238266624"/>
        <c:scaling>
          <c:orientation val="minMax"/>
          <c:max val="60.4"/>
          <c:min val="56.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8358912"/>
        <c:crosses val="autoZero"/>
        <c:crossBetween val="midCat"/>
      </c:valAx>
      <c:valAx>
        <c:axId val="238358912"/>
        <c:scaling>
          <c:orientation val="minMax"/>
          <c:max val="52"/>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826662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{0DBE4F9A-72E6-4E85-B6D7-29638345DDF9}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E6B6-4A89-B107-83653FCA7B66}"/>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{27E1FEFC-6FB8-4BA5-A77E-0210060E0E3A}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6B6-4A89-B107-83653FCA7B66}"/>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{F8C067E6-365F-4B86-9EE7-1A3A164FF26E}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6B6-4A89-B107-83653FCA7B66}"/>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{14F82A52-A93C-4038-8E2C-F751A9DA3862}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6B6-4A89-B107-83653FCA7B66}"/>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{8D6B58DA-26A5-4022-ACC1-8285F36D3FE3}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6B6-4A89-B107-83653FCA7B66}"/>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{6C60CC5B-812B-4C51-B80F-45F660C94FEF}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E6B6-4A89-B107-83653FCA7B66}"/>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{E29A8148-726F-47FB-B9E5-CFD6A43DDA93}</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E6B6-4A89-B107-83653FCA7B66}"/>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{43CFA5DE-1721-475D-B925-B4F2C28FE8F6}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E6B6-4A89-B107-83653FCA7B66}"/>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{FDA4597E-F44C-47FC-A24F-6335DF256EB6}</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E6B6-4A89-B107-83653FCA7B6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12.6</c:v>
                </c:pt>
                <c:pt idx="8">
                  <c:v>11.3</c:v>
                </c:pt>
                <c:pt idx="16">
                  <c:v>9.3000000000000007</c:v>
                </c:pt>
                <c:pt idx="24">
                  <c:v>7.8</c:v>
                </c:pt>
                <c:pt idx="32">
                  <c:v>7.5</c:v>
                </c:pt>
              </c:numCache>
            </c:numRef>
          </c:xVal>
          <c:yVal>
            <c:numRef>
              <c:f>公会計指標分析・財政指標組合せ分析表!$BP$73:$DC$73</c:f>
              <c:numCache>
                <c:formatCode>#,##0.0;"▲ "#,##0.0</c:formatCode>
                <c:ptCount val="40"/>
                <c:pt idx="0">
                  <c:v>49.6</c:v>
                </c:pt>
                <c:pt idx="8">
                  <c:v>52.5</c:v>
                </c:pt>
                <c:pt idx="16">
                  <c:v>49.1</c:v>
                </c:pt>
                <c:pt idx="24">
                  <c:v>47.8</c:v>
                </c:pt>
                <c:pt idx="32">
                  <c:v>48.7</c:v>
                </c:pt>
              </c:numCache>
            </c:numRef>
          </c:yVal>
          <c:smooth val="0"/>
          <c:extLst xmlns:c16r2="http://schemas.microsoft.com/office/drawing/2015/06/chart">
            <c:ext xmlns:c16="http://schemas.microsoft.com/office/drawing/2014/chart" uri="{C3380CC4-5D6E-409C-BE32-E72D297353CC}">
              <c16:uniqueId val="{00000009-E6B6-4A89-B107-83653FCA7B6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{5C93BE66-4266-4739-9FBB-A63785DB5A35}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E6B6-4A89-B107-83653FCA7B6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{52EF9953-D867-484E-AD8E-176E4F182207}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6B6-4A89-B107-83653FCA7B66}"/>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{64D9F63C-13F3-4EFC-B443-35734B463452}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6B6-4A89-B107-83653FCA7B66}"/>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{73D72DD0-5277-429D-81E6-D5DF74F37784}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6B6-4A89-B107-83653FCA7B66}"/>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{7021EA0E-D3B7-441C-A75E-7ABA891AB4B0}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6B6-4A89-B107-83653FCA7B66}"/>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{1F75C694-0A0C-403F-B1DA-D0658E2E32A1}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E6B6-4A89-B107-83653FCA7B66}"/>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{F4EBB131-DE51-40BA-88F4-FB16268160D2}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E6B6-4A89-B107-83653FCA7B66}"/>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{69E32244-A326-4937-8AC4-FF5A33694C33}</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E6B6-4A89-B107-83653FCA7B66}"/>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layout/>
                  <c15:dlblFieldTable>
                    <c15:dlblFTEntry>
                      <c15:txfldGUID>{B0AA1E05-7711-427D-9038-4C004F17A1B2}</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E6B6-4A89-B107-83653FCA7B6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9.6</c:v>
                </c:pt>
                <c:pt idx="8">
                  <c:v>8.8000000000000007</c:v>
                </c:pt>
                <c:pt idx="16">
                  <c:v>9</c:v>
                </c:pt>
                <c:pt idx="24">
                  <c:v>8.1999999999999993</c:v>
                </c:pt>
                <c:pt idx="32">
                  <c:v>8</c:v>
                </c:pt>
              </c:numCache>
            </c:numRef>
          </c:xVal>
          <c:yVal>
            <c:numRef>
              <c:f>公会計指標分析・財政指標組合せ分析表!$BP$77:$DC$77</c:f>
              <c:numCache>
                <c:formatCode>#,##0.0;"▲ "#,##0.0</c:formatCode>
                <c:ptCount val="40"/>
                <c:pt idx="0">
                  <c:v>50.3</c:v>
                </c:pt>
                <c:pt idx="8">
                  <c:v>45.9</c:v>
                </c:pt>
                <c:pt idx="16">
                  <c:v>39</c:v>
                </c:pt>
                <c:pt idx="24">
                  <c:v>32.5</c:v>
                </c:pt>
                <c:pt idx="32">
                  <c:v>30.2</c:v>
                </c:pt>
              </c:numCache>
            </c:numRef>
          </c:yVal>
          <c:smooth val="0"/>
          <c:extLst xmlns:c16r2="http://schemas.microsoft.com/office/drawing/2015/06/chart">
            <c:ext xmlns:c16="http://schemas.microsoft.com/office/drawing/2014/chart" uri="{C3380CC4-5D6E-409C-BE32-E72D297353CC}">
              <c16:uniqueId val="{00000013-E6B6-4A89-B107-83653FCA7B66}"/>
            </c:ext>
          </c:extLst>
        </c:ser>
        <c:dLbls>
          <c:showLegendKey val="0"/>
          <c:showVal val="1"/>
          <c:showCatName val="0"/>
          <c:showSerName val="0"/>
          <c:showPercent val="0"/>
          <c:showBubbleSize val="0"/>
        </c:dLbls>
        <c:axId val="239093632"/>
        <c:axId val="239128576"/>
      </c:scatterChart>
      <c:valAx>
        <c:axId val="239093632"/>
        <c:scaling>
          <c:orientation val="minMax"/>
          <c:max val="13.1"/>
          <c:min val="7.2"/>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9128576"/>
        <c:crosses val="autoZero"/>
        <c:crossBetween val="midCat"/>
      </c:valAx>
      <c:valAx>
        <c:axId val="239128576"/>
        <c:scaling>
          <c:orientation val="minMax"/>
          <c:max val="57"/>
          <c:min val="2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3909363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広島県三次市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元利償還金については，新規地方債発行額を償還元金以内に制限していることや積極的な繰上償還を実施してきたことから減少傾向にある。しかしながら，公営企業債の元利償還金に対する繰入金については，下水道事業や農業集落排水事業に係る準元利償還金が増加していることから増加傾向に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算入公債費等については減少傾向であるが，過疎対策事業債や合併特例事業債など交付税算入率の高い有利な地方債を活用しているため，依然として高い数値となっている。</a:t>
          </a:r>
        </a:p>
        <a:p>
          <a:r>
            <a:rPr kumimoji="1" lang="ja-JP" altLang="en-US" sz="1300">
              <a:latin typeface="ＭＳ ゴシック" pitchFamily="49" charset="-128"/>
              <a:ea typeface="ＭＳ ゴシック" pitchFamily="49" charset="-128"/>
            </a:rPr>
            <a:t>　今後も必要性や緊急性などを勘案のうえ，事業を精査し，地方債の新規発行額の抑制に努める。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広島県三次市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繰上償還の実施等により一般会計等に係る地方債の現在高が減少していることや退職手当支給率の減等による退職手当負担見込額が減少していることから，前年度と比較し減少した。しかし，公営企業等繰入見込額については下水道事業や農業集落排水事業等に係る見込額が増加傾向にある。</a:t>
          </a:r>
        </a:p>
        <a:p>
          <a:r>
            <a:rPr kumimoji="1" lang="ja-JP" altLang="en-US" sz="1400">
              <a:latin typeface="ＭＳ ゴシック" pitchFamily="49" charset="-128"/>
              <a:ea typeface="ＭＳ ゴシック" pitchFamily="49" charset="-128"/>
            </a:rPr>
            <a:t>　充当可能財源等については，小中学校外国語教育推進事業にふるさと創生基金を取り崩したこと等から充当可能基金は減少，都市計画事業にかかる地方債償還額への充当割合の減等により充当可能特定歳入は減少，基準財政需要額算入見込額も減少となった。</a:t>
          </a:r>
        </a:p>
        <a:p>
          <a:r>
            <a:rPr kumimoji="1" lang="ja-JP" altLang="en-US" sz="1400">
              <a:latin typeface="ＭＳ ゴシック" pitchFamily="49" charset="-128"/>
              <a:ea typeface="ＭＳ ゴシック" pitchFamily="49" charset="-128"/>
            </a:rPr>
            <a:t>　今後も新規発行地方債の抑制や交付税算入等の財政運営に有利な地方債の発行に努めるとともに，充当可能財源を確保することで比率の低下を図る。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広島県三次市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千万円を減債基金に積み立てた一方，繰上償還の財源として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千万円を取り崩したこと，過疎対策事業債（ソフト事業（基金積立分））を借り入れ過疎地域自立促進基金に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億円積み立てた一方，定住対策事業に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千万円を取り崩したことなどにより，基金全体としては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必要な事業を精査し効果的かつ積極的な基金活用を行う。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・地域振興基金：市民の連帯の強化と地域振興のための事業の費用に充てるため。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・過疎地域自立促進基金：過疎地域自立促進計画に基づく事業を実施し，集落の維持及び活性化その他の住民が将来にわたり安全に安心して暮らすことのできる地域社会の実現を図るため。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・公共施設等整備基金：公共施設等の整備を円滑に推進するため。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・過疎地域自立促進基金：定住対策事業などの財源として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百万円を充当した一方で，過疎対策事業債（ソフト事業（基金積立分））を借り入れ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・ブロードバンドひかり基金：ケーブルテレビ施設の施設機能の維持向上等のため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百万円を積み立てたことにより増加した。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・ふるさと創生基金：ふるさと納税等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千万円を積み立てた一方，小中学校外国語教育推進事業などの財源として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百万円を充当したことにより減少した。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・過疎地域自立促進基金：平成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年度に過疎地域自立促進計画に基づく事業の財源として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百万円を充当予定。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・ふるさと創生基金：平成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年度に地域づくり事業の財源として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千万円を充当予定。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・職員退職手当基金：平成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年度に職員退職手当の財源として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千万円を充当予定。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基金運用益の積立により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・決算状況を踏まえ，可能な範囲で積立てる。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・普通交付税の合併算定替による特例措置の適用期限終了や社会保障関係経費の増大に備えるため積立を行うとともに，財源調整として必要に応じて取り崩す。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決算剰余金のうち</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千万円を減債基金に積み立てた一方，繰上償還の財源として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千万円を取り崩したことにより減少した。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・決算状況を踏まえ，可能な範囲で積み立てる。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・地方債の繰上償還財源とするため取り崩す。</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53,204
52,671
778.14
40,472,960
39,624,781
466,314
22,738,340
50,209,052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48.7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有形固定資産減価償却率は，インフラ資産の工作物について固定資産減価償却率が高いことが要因で，類似団体より高い水準にある。平成</a:t>
          </a:r>
          <a:r>
            <a:rPr kumimoji="1" lang="en-US" altLang="ja-JP" sz="1050">
              <a:latin typeface="ＭＳ Ｐゴシック" panose="020B0600070205080204" pitchFamily="50" charset="-128"/>
              <a:ea typeface="ＭＳ Ｐゴシック" panose="020B0600070205080204" pitchFamily="50" charset="-128"/>
            </a:rPr>
            <a:t>29</a:t>
          </a:r>
          <a:r>
            <a:rPr kumimoji="1" lang="ja-JP" altLang="en-US" sz="1050">
              <a:latin typeface="ＭＳ Ｐゴシック" panose="020B0600070205080204" pitchFamily="50" charset="-128"/>
              <a:ea typeface="ＭＳ Ｐゴシック" panose="020B0600070205080204" pitchFamily="50" charset="-128"/>
            </a:rPr>
            <a:t>年度は前年度末と比較して主に建物の減価償却率が上昇したため，固定資産減価償却率は</a:t>
          </a:r>
          <a:r>
            <a:rPr kumimoji="1" lang="en-US" altLang="ja-JP" sz="1050">
              <a:latin typeface="ＭＳ Ｐゴシック" panose="020B0600070205080204" pitchFamily="50" charset="-128"/>
              <a:ea typeface="ＭＳ Ｐゴシック" panose="020B0600070205080204" pitchFamily="50" charset="-128"/>
            </a:rPr>
            <a:t>0.4</a:t>
          </a:r>
          <a:r>
            <a:rPr kumimoji="1" lang="ja-JP" altLang="en-US" sz="1050">
              <a:latin typeface="ＭＳ Ｐゴシック" panose="020B0600070205080204" pitchFamily="50" charset="-128"/>
              <a:ea typeface="ＭＳ Ｐゴシック" panose="020B0600070205080204" pitchFamily="50" charset="-128"/>
            </a:rPr>
            <a:t>％上昇している。</a:t>
          </a:r>
        </a:p>
        <a:p>
          <a:r>
            <a:rPr kumimoji="1" lang="ja-JP" altLang="en-US" sz="1050">
              <a:latin typeface="ＭＳ Ｐゴシック" panose="020B0600070205080204" pitchFamily="50" charset="-128"/>
              <a:ea typeface="ＭＳ Ｐゴシック" panose="020B0600070205080204" pitchFamily="50" charset="-128"/>
            </a:rPr>
            <a:t>　施設全体をみると類似団体と比較して大きく老朽化が進んでいるわけではないが，公共施設等総合管理計画や個別施設計画に基づき，老朽化した施設について，点検・診断や計画的な予防保全による長寿命化を進めていくなど，老朽化対策に努める必要があ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0" name="テキスト ボックス 5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108077</xdr:rowOff>
    </xdr:from>
    <xdr:to>
      <xdr:col>23</xdr:col>
      <xdr:colOff>85090</xdr:colOff>
      <xdr:row>33</xdr:row>
      <xdr:rowOff>110490</xdr:rowOff>
    </xdr:to>
    <xdr:cxnSp macro="">
      <xdr:nvCxnSpPr>
        <xdr:cNvPr id="62" name="直線コネクタ 61"/>
        <xdr:cNvCxnSpPr/>
      </xdr:nvCxnSpPr>
      <xdr:spPr>
        <a:xfrm flipV="1">
          <a:off x="4760595" y="5337302"/>
          <a:ext cx="1270" cy="120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114317</xdr:rowOff>
    </xdr:from>
    <xdr:ext cx="405111" cy="259045"/>
    <xdr:sp macro="" textlink="">
      <xdr:nvSpPr>
        <xdr:cNvPr id="63" name="有形固定資産減価償却率最小値テキスト"/>
        <xdr:cNvSpPr txBox="1"/>
      </xdr:nvSpPr>
      <xdr:spPr>
        <a:xfrm>
          <a:off x="4813300"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110490</xdr:rowOff>
    </xdr:from>
    <xdr:to>
      <xdr:col>23</xdr:col>
      <xdr:colOff>174625</xdr:colOff>
      <xdr:row>33</xdr:row>
      <xdr:rowOff>110490</xdr:rowOff>
    </xdr:to>
    <xdr:cxnSp macro="">
      <xdr:nvCxnSpPr>
        <xdr:cNvPr id="64" name="直線コネクタ 63"/>
        <xdr:cNvCxnSpPr/>
      </xdr:nvCxnSpPr>
      <xdr:spPr>
        <a:xfrm>
          <a:off x="4673600" y="6539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54754</xdr:rowOff>
    </xdr:from>
    <xdr:ext cx="405111" cy="259045"/>
    <xdr:sp macro="" textlink="">
      <xdr:nvSpPr>
        <xdr:cNvPr id="65" name="有形固定資産減価償却率最大値テキスト"/>
        <xdr:cNvSpPr txBox="1"/>
      </xdr:nvSpPr>
      <xdr:spPr>
        <a:xfrm>
          <a:off x="4813300" y="51125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108077</xdr:rowOff>
    </xdr:from>
    <xdr:to>
      <xdr:col>23</xdr:col>
      <xdr:colOff>174625</xdr:colOff>
      <xdr:row>26</xdr:row>
      <xdr:rowOff>108077</xdr:rowOff>
    </xdr:to>
    <xdr:cxnSp macro="">
      <xdr:nvCxnSpPr>
        <xdr:cNvPr id="66" name="直線コネクタ 65"/>
        <xdr:cNvCxnSpPr/>
      </xdr:nvCxnSpPr>
      <xdr:spPr>
        <a:xfrm>
          <a:off x="4673600" y="533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52468</xdr:rowOff>
    </xdr:from>
    <xdr:ext cx="405111" cy="259045"/>
    <xdr:sp macro="" textlink="">
      <xdr:nvSpPr>
        <xdr:cNvPr id="67" name="有形固定資産減価償却率平均値テキスト"/>
        <xdr:cNvSpPr txBox="1"/>
      </xdr:nvSpPr>
      <xdr:spPr>
        <a:xfrm>
          <a:off x="4813300" y="57960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74041</xdr:rowOff>
    </xdr:from>
    <xdr:to>
      <xdr:col>23</xdr:col>
      <xdr:colOff>136525</xdr:colOff>
      <xdr:row>30</xdr:row>
      <xdr:rowOff>4191</xdr:rowOff>
    </xdr:to>
    <xdr:sp macro="" textlink="">
      <xdr:nvSpPr>
        <xdr:cNvPr id="68" name="フローチャート: 判断 67"/>
        <xdr:cNvSpPr/>
      </xdr:nvSpPr>
      <xdr:spPr>
        <a:xfrm>
          <a:off x="4711700" y="5817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86995</xdr:rowOff>
    </xdr:from>
    <xdr:to>
      <xdr:col>19</xdr:col>
      <xdr:colOff>187325</xdr:colOff>
      <xdr:row>30</xdr:row>
      <xdr:rowOff>17145</xdr:rowOff>
    </xdr:to>
    <xdr:sp macro="" textlink="">
      <xdr:nvSpPr>
        <xdr:cNvPr id="69" name="フローチャート: 判断 68"/>
        <xdr:cNvSpPr/>
      </xdr:nvSpPr>
      <xdr:spPr>
        <a:xfrm>
          <a:off x="4000500" y="583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121539</xdr:rowOff>
    </xdr:from>
    <xdr:to>
      <xdr:col>15</xdr:col>
      <xdr:colOff>187325</xdr:colOff>
      <xdr:row>30</xdr:row>
      <xdr:rowOff>51689</xdr:rowOff>
    </xdr:to>
    <xdr:sp macro="" textlink="">
      <xdr:nvSpPr>
        <xdr:cNvPr id="70" name="フローチャート: 判断 69"/>
        <xdr:cNvSpPr/>
      </xdr:nvSpPr>
      <xdr:spPr>
        <a:xfrm>
          <a:off x="3238500" y="586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20066</xdr:rowOff>
    </xdr:from>
    <xdr:to>
      <xdr:col>23</xdr:col>
      <xdr:colOff>136525</xdr:colOff>
      <xdr:row>29</xdr:row>
      <xdr:rowOff>121666</xdr:rowOff>
    </xdr:to>
    <xdr:sp macro="" textlink="">
      <xdr:nvSpPr>
        <xdr:cNvPr id="76" name="楕円 75"/>
        <xdr:cNvSpPr/>
      </xdr:nvSpPr>
      <xdr:spPr>
        <a:xfrm>
          <a:off x="4711700" y="5763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42943</xdr:rowOff>
    </xdr:from>
    <xdr:ext cx="405111" cy="259045"/>
    <xdr:sp macro="" textlink="">
      <xdr:nvSpPr>
        <xdr:cNvPr id="77" name="有形固定資産減価償却率該当値テキスト"/>
        <xdr:cNvSpPr txBox="1"/>
      </xdr:nvSpPr>
      <xdr:spPr>
        <a:xfrm>
          <a:off x="4813300" y="56150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28702</xdr:rowOff>
    </xdr:from>
    <xdr:to>
      <xdr:col>19</xdr:col>
      <xdr:colOff>187325</xdr:colOff>
      <xdr:row>29</xdr:row>
      <xdr:rowOff>130302</xdr:rowOff>
    </xdr:to>
    <xdr:sp macro="" textlink="">
      <xdr:nvSpPr>
        <xdr:cNvPr id="78" name="楕円 77"/>
        <xdr:cNvSpPr/>
      </xdr:nvSpPr>
      <xdr:spPr>
        <a:xfrm>
          <a:off x="4000500" y="577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70866</xdr:rowOff>
    </xdr:from>
    <xdr:to>
      <xdr:col>23</xdr:col>
      <xdr:colOff>85725</xdr:colOff>
      <xdr:row>29</xdr:row>
      <xdr:rowOff>79502</xdr:rowOff>
    </xdr:to>
    <xdr:cxnSp macro="">
      <xdr:nvCxnSpPr>
        <xdr:cNvPr id="79" name="直線コネクタ 78"/>
        <xdr:cNvCxnSpPr/>
      </xdr:nvCxnSpPr>
      <xdr:spPr>
        <a:xfrm flipV="1">
          <a:off x="4051300" y="5814441"/>
          <a:ext cx="711200" cy="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8272</xdr:rowOff>
    </xdr:from>
    <xdr:ext cx="405111" cy="259045"/>
    <xdr:sp macro="" textlink="">
      <xdr:nvSpPr>
        <xdr:cNvPr id="80" name="n_1aveValue有形固定資産減価償却率"/>
        <xdr:cNvSpPr txBox="1"/>
      </xdr:nvSpPr>
      <xdr:spPr>
        <a:xfrm>
          <a:off x="3836044" y="592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68216</xdr:rowOff>
    </xdr:from>
    <xdr:ext cx="405111" cy="259045"/>
    <xdr:sp macro="" textlink="">
      <xdr:nvSpPr>
        <xdr:cNvPr id="81" name="n_2aveValue有形固定資産減価償却率"/>
        <xdr:cNvSpPr txBox="1"/>
      </xdr:nvSpPr>
      <xdr:spPr>
        <a:xfrm>
          <a:off x="3086744" y="5640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146829</xdr:rowOff>
    </xdr:from>
    <xdr:ext cx="405111" cy="259045"/>
    <xdr:sp macro="" textlink="">
      <xdr:nvSpPr>
        <xdr:cNvPr id="82" name="n_1mainValue有形固定資産減価償却率"/>
        <xdr:cNvSpPr txBox="1"/>
      </xdr:nvSpPr>
      <xdr:spPr>
        <a:xfrm>
          <a:off x="3836044" y="5547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5" name="正方形/長方形 84"/>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6" name="正方形/長方形 8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7" name="正方形/長方形 8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88" name="正方形/長方形 8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89" name="正方形/長方形 8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0" name="正方形/長方形 8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1" name="正方形/長方形 9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2" name="正方形/長方形 9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3" name="正方形/長方形 9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4" name="正方形/長方形 9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5" name="テキスト ボックス 9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　新規地方債発行額を地方債の償還元金以内に制限するなど地方債の残高削減を行っているため将来負担額は減少傾向であるものの，依然地方債残高は類似団体と比較すると大きく上回っている。また，普通交付税の合併特例措置の段階的縮減などの影響により収入が減少していることに加え，施設管理等をはじめとする物件費が増加していることが類似団体と比較し長くなっている要因である。</a:t>
          </a:r>
        </a:p>
      </xdr:txBody>
    </xdr:sp>
    <xdr:clientData/>
  </xdr:twoCellAnchor>
  <xdr:oneCellAnchor>
    <xdr:from>
      <xdr:col>57</xdr:col>
      <xdr:colOff>111125</xdr:colOff>
      <xdr:row>23</xdr:row>
      <xdr:rowOff>47625</xdr:rowOff>
    </xdr:from>
    <xdr:ext cx="349839" cy="225703"/>
    <xdr:sp macro="" textlink="">
      <xdr:nvSpPr>
        <xdr:cNvPr id="96" name="テキスト ボックス 9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7" name="直線コネクタ 9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98" name="直線コネクタ 97"/>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99" name="テキスト ボックス 98"/>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0" name="直線コネクタ 99"/>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1" name="テキスト ボックス 100"/>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2" name="直線コネクタ 101"/>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3" name="テキスト ボックス 102"/>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4" name="直線コネクタ 103"/>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05" name="テキスト ボックス 104"/>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06" name="直線コネクタ 105"/>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07" name="テキスト ボックス 106"/>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8" name="直線コネクタ 107"/>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09" name="テキスト ボックス 108"/>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0"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71614</xdr:rowOff>
    </xdr:from>
    <xdr:to>
      <xdr:col>76</xdr:col>
      <xdr:colOff>21589</xdr:colOff>
      <xdr:row>34</xdr:row>
      <xdr:rowOff>151342</xdr:rowOff>
    </xdr:to>
    <xdr:cxnSp macro="">
      <xdr:nvCxnSpPr>
        <xdr:cNvPr id="111" name="直線コネクタ 110"/>
        <xdr:cNvCxnSpPr/>
      </xdr:nvCxnSpPr>
      <xdr:spPr>
        <a:xfrm flipV="1">
          <a:off x="14793595" y="5300839"/>
          <a:ext cx="1269" cy="1451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2"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3" name="直線コネクタ 112"/>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18291</xdr:rowOff>
    </xdr:from>
    <xdr:ext cx="405111" cy="259045"/>
    <xdr:sp macro="" textlink="">
      <xdr:nvSpPr>
        <xdr:cNvPr id="114" name="債務償還可能年数最大値テキスト"/>
        <xdr:cNvSpPr txBox="1"/>
      </xdr:nvSpPr>
      <xdr:spPr>
        <a:xfrm>
          <a:off x="14846300" y="5076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71614</xdr:rowOff>
    </xdr:from>
    <xdr:to>
      <xdr:col>76</xdr:col>
      <xdr:colOff>111125</xdr:colOff>
      <xdr:row>26</xdr:row>
      <xdr:rowOff>71614</xdr:rowOff>
    </xdr:to>
    <xdr:cxnSp macro="">
      <xdr:nvCxnSpPr>
        <xdr:cNvPr id="115" name="直線コネクタ 114"/>
        <xdr:cNvCxnSpPr/>
      </xdr:nvCxnSpPr>
      <xdr:spPr>
        <a:xfrm>
          <a:off x="14706600" y="5300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168574</xdr:rowOff>
    </xdr:from>
    <xdr:ext cx="340478" cy="259045"/>
    <xdr:sp macro="" textlink="">
      <xdr:nvSpPr>
        <xdr:cNvPr id="116" name="債務償還可能年数平均値テキスト"/>
        <xdr:cNvSpPr txBox="1"/>
      </xdr:nvSpPr>
      <xdr:spPr>
        <a:xfrm>
          <a:off x="14846300" y="591214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18697</xdr:rowOff>
    </xdr:from>
    <xdr:to>
      <xdr:col>76</xdr:col>
      <xdr:colOff>73025</xdr:colOff>
      <xdr:row>30</xdr:row>
      <xdr:rowOff>120297</xdr:rowOff>
    </xdr:to>
    <xdr:sp macro="" textlink="">
      <xdr:nvSpPr>
        <xdr:cNvPr id="117" name="フローチャート: 判断 116"/>
        <xdr:cNvSpPr/>
      </xdr:nvSpPr>
      <xdr:spPr>
        <a:xfrm>
          <a:off x="14744700" y="5933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8" name="テキスト ボックス 11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9" name="テキスト ボックス 11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0" name="テキスト ボックス 11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1" name="テキスト ボックス 12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2" name="テキスト ボックス 12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10230</xdr:rowOff>
    </xdr:from>
    <xdr:to>
      <xdr:col>76</xdr:col>
      <xdr:colOff>73025</xdr:colOff>
      <xdr:row>29</xdr:row>
      <xdr:rowOff>111830</xdr:rowOff>
    </xdr:to>
    <xdr:sp macro="" textlink="">
      <xdr:nvSpPr>
        <xdr:cNvPr id="123" name="楕円 122"/>
        <xdr:cNvSpPr/>
      </xdr:nvSpPr>
      <xdr:spPr>
        <a:xfrm>
          <a:off x="14744700" y="575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33107</xdr:rowOff>
    </xdr:from>
    <xdr:ext cx="340478" cy="259045"/>
    <xdr:sp macro="" textlink="">
      <xdr:nvSpPr>
        <xdr:cNvPr id="124" name="債務償還可能年数該当値テキスト"/>
        <xdr:cNvSpPr txBox="1"/>
      </xdr:nvSpPr>
      <xdr:spPr>
        <a:xfrm>
          <a:off x="14846300" y="5605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5" name="正方形/長方形 12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6" name="正方形/長方形 12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27" name="テキスト ボックス 12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28" name="テキスト ボックス 12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29" name="テキスト ボックス 12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0" name="テキスト ボックス 12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53,204
52,671
778.14
40,472,960
39,624,781
466,314
22,738,340
50,209,052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48.7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85725</xdr:rowOff>
    </xdr:from>
    <xdr:to>
      <xdr:col>24</xdr:col>
      <xdr:colOff>62865</xdr:colOff>
      <xdr:row>42</xdr:row>
      <xdr:rowOff>89535</xdr:rowOff>
    </xdr:to>
    <xdr:cxnSp macro="">
      <xdr:nvCxnSpPr>
        <xdr:cNvPr id="56" name="直線コネクタ 55"/>
        <xdr:cNvCxnSpPr/>
      </xdr:nvCxnSpPr>
      <xdr:spPr>
        <a:xfrm flipV="1">
          <a:off x="4634865" y="5743575"/>
          <a:ext cx="0" cy="1546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93362</xdr:rowOff>
    </xdr:from>
    <xdr:ext cx="405111" cy="259045"/>
    <xdr:sp macro="" textlink="">
      <xdr:nvSpPr>
        <xdr:cNvPr id="57" name="【道路】&#10;有形固定資産減価償却率最小値テキスト"/>
        <xdr:cNvSpPr txBox="1"/>
      </xdr:nvSpPr>
      <xdr:spPr>
        <a:xfrm>
          <a:off x="4673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89535</xdr:rowOff>
    </xdr:from>
    <xdr:to>
      <xdr:col>24</xdr:col>
      <xdr:colOff>152400</xdr:colOff>
      <xdr:row>42</xdr:row>
      <xdr:rowOff>89535</xdr:rowOff>
    </xdr:to>
    <xdr:cxnSp macro="">
      <xdr:nvCxnSpPr>
        <xdr:cNvPr id="58" name="直線コネクタ 57"/>
        <xdr:cNvCxnSpPr/>
      </xdr:nvCxnSpPr>
      <xdr:spPr>
        <a:xfrm>
          <a:off x="4546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32402</xdr:rowOff>
    </xdr:from>
    <xdr:ext cx="405111" cy="259045"/>
    <xdr:sp macro="" textlink="">
      <xdr:nvSpPr>
        <xdr:cNvPr id="59" name="【道路】&#10;有形固定資産減価償却率最大値テキスト"/>
        <xdr:cNvSpPr txBox="1"/>
      </xdr:nvSpPr>
      <xdr:spPr>
        <a:xfrm>
          <a:off x="4673600" y="551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85725</xdr:rowOff>
    </xdr:from>
    <xdr:to>
      <xdr:col>24</xdr:col>
      <xdr:colOff>152400</xdr:colOff>
      <xdr:row>33</xdr:row>
      <xdr:rowOff>85725</xdr:rowOff>
    </xdr:to>
    <xdr:cxnSp macro="">
      <xdr:nvCxnSpPr>
        <xdr:cNvPr id="60" name="直線コネクタ 59"/>
        <xdr:cNvCxnSpPr/>
      </xdr:nvCxnSpPr>
      <xdr:spPr>
        <a:xfrm>
          <a:off x="4546600" y="5743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74312</xdr:rowOff>
    </xdr:from>
    <xdr:ext cx="405111" cy="259045"/>
    <xdr:sp macro="" textlink="">
      <xdr:nvSpPr>
        <xdr:cNvPr id="61" name="【道路】&#10;有形固定資産減価償却率平均値テキスト"/>
        <xdr:cNvSpPr txBox="1"/>
      </xdr:nvSpPr>
      <xdr:spPr>
        <a:xfrm>
          <a:off x="4673600" y="641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95885</xdr:rowOff>
    </xdr:from>
    <xdr:to>
      <xdr:col>24</xdr:col>
      <xdr:colOff>114300</xdr:colOff>
      <xdr:row>38</xdr:row>
      <xdr:rowOff>26035</xdr:rowOff>
    </xdr:to>
    <xdr:sp macro="" textlink="">
      <xdr:nvSpPr>
        <xdr:cNvPr id="62" name="フローチャート: 判断 61"/>
        <xdr:cNvSpPr/>
      </xdr:nvSpPr>
      <xdr:spPr>
        <a:xfrm>
          <a:off x="4584700" y="643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111125</xdr:rowOff>
    </xdr:from>
    <xdr:to>
      <xdr:col>20</xdr:col>
      <xdr:colOff>38100</xdr:colOff>
      <xdr:row>38</xdr:row>
      <xdr:rowOff>41275</xdr:rowOff>
    </xdr:to>
    <xdr:sp macro="" textlink="">
      <xdr:nvSpPr>
        <xdr:cNvPr id="63" name="フローチャート: 判断 62"/>
        <xdr:cNvSpPr/>
      </xdr:nvSpPr>
      <xdr:spPr>
        <a:xfrm>
          <a:off x="3746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27305</xdr:rowOff>
    </xdr:from>
    <xdr:to>
      <xdr:col>15</xdr:col>
      <xdr:colOff>101600</xdr:colOff>
      <xdr:row>38</xdr:row>
      <xdr:rowOff>128905</xdr:rowOff>
    </xdr:to>
    <xdr:sp macro="" textlink="">
      <xdr:nvSpPr>
        <xdr:cNvPr id="64" name="フローチャート: 判断 63"/>
        <xdr:cNvSpPr/>
      </xdr:nvSpPr>
      <xdr:spPr>
        <a:xfrm>
          <a:off x="2857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13970</xdr:rowOff>
    </xdr:from>
    <xdr:to>
      <xdr:col>24</xdr:col>
      <xdr:colOff>114300</xdr:colOff>
      <xdr:row>37</xdr:row>
      <xdr:rowOff>115570</xdr:rowOff>
    </xdr:to>
    <xdr:sp macro="" textlink="">
      <xdr:nvSpPr>
        <xdr:cNvPr id="70" name="楕円 69"/>
        <xdr:cNvSpPr/>
      </xdr:nvSpPr>
      <xdr:spPr>
        <a:xfrm>
          <a:off x="4584700" y="6357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36847</xdr:rowOff>
    </xdr:from>
    <xdr:ext cx="405111" cy="259045"/>
    <xdr:sp macro="" textlink="">
      <xdr:nvSpPr>
        <xdr:cNvPr id="71" name="【道路】&#10;有形固定資産減価償却率該当値テキスト"/>
        <xdr:cNvSpPr txBox="1"/>
      </xdr:nvSpPr>
      <xdr:spPr>
        <a:xfrm>
          <a:off x="4673600" y="620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29210</xdr:rowOff>
    </xdr:from>
    <xdr:to>
      <xdr:col>20</xdr:col>
      <xdr:colOff>38100</xdr:colOff>
      <xdr:row>37</xdr:row>
      <xdr:rowOff>130810</xdr:rowOff>
    </xdr:to>
    <xdr:sp macro="" textlink="">
      <xdr:nvSpPr>
        <xdr:cNvPr id="72" name="楕円 71"/>
        <xdr:cNvSpPr/>
      </xdr:nvSpPr>
      <xdr:spPr>
        <a:xfrm>
          <a:off x="3746500" y="6372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64770</xdr:rowOff>
    </xdr:from>
    <xdr:to>
      <xdr:col>24</xdr:col>
      <xdr:colOff>63500</xdr:colOff>
      <xdr:row>37</xdr:row>
      <xdr:rowOff>80010</xdr:rowOff>
    </xdr:to>
    <xdr:cxnSp macro="">
      <xdr:nvCxnSpPr>
        <xdr:cNvPr id="73" name="直線コネクタ 72"/>
        <xdr:cNvCxnSpPr/>
      </xdr:nvCxnSpPr>
      <xdr:spPr>
        <a:xfrm flipV="1">
          <a:off x="3797300" y="64084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32402</xdr:rowOff>
    </xdr:from>
    <xdr:ext cx="405111" cy="259045"/>
    <xdr:sp macro="" textlink="">
      <xdr:nvSpPr>
        <xdr:cNvPr id="74" name="n_1aveValue【道路】&#10;有形固定資産減価償却率"/>
        <xdr:cNvSpPr txBox="1"/>
      </xdr:nvSpPr>
      <xdr:spPr>
        <a:xfrm>
          <a:off x="35820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145432</xdr:rowOff>
    </xdr:from>
    <xdr:ext cx="405111" cy="259045"/>
    <xdr:sp macro="" textlink="">
      <xdr:nvSpPr>
        <xdr:cNvPr id="75" name="n_2aveValue【道路】&#10;有形固定資産減価償却率"/>
        <xdr:cNvSpPr txBox="1"/>
      </xdr:nvSpPr>
      <xdr:spPr>
        <a:xfrm>
          <a:off x="2705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147337</xdr:rowOff>
    </xdr:from>
    <xdr:ext cx="405111" cy="259045"/>
    <xdr:sp macro="" textlink="">
      <xdr:nvSpPr>
        <xdr:cNvPr id="76" name="n_1mainValue【道路】&#10;有形固定資産減価償却率"/>
        <xdr:cNvSpPr txBox="1"/>
      </xdr:nvSpPr>
      <xdr:spPr>
        <a:xfrm>
          <a:off x="3582044" y="6148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0" name="テキスト ボックス 89"/>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2" name="テキスト ボックス 91"/>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4" name="テキスト ボックス 93"/>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6" name="テキスト ボックス 95"/>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8" name="テキスト ボックス 97"/>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121539</xdr:rowOff>
    </xdr:from>
    <xdr:to>
      <xdr:col>54</xdr:col>
      <xdr:colOff>189865</xdr:colOff>
      <xdr:row>41</xdr:row>
      <xdr:rowOff>155105</xdr:rowOff>
    </xdr:to>
    <xdr:cxnSp macro="">
      <xdr:nvCxnSpPr>
        <xdr:cNvPr id="100" name="直線コネクタ 99"/>
        <xdr:cNvCxnSpPr/>
      </xdr:nvCxnSpPr>
      <xdr:spPr>
        <a:xfrm flipV="1">
          <a:off x="10476865" y="5607939"/>
          <a:ext cx="0" cy="15766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158932</xdr:rowOff>
    </xdr:from>
    <xdr:ext cx="469744" cy="259045"/>
    <xdr:sp macro="" textlink="">
      <xdr:nvSpPr>
        <xdr:cNvPr id="101" name="【道路】&#10;一人当たり延長最小値テキスト"/>
        <xdr:cNvSpPr txBox="1"/>
      </xdr:nvSpPr>
      <xdr:spPr>
        <a:xfrm>
          <a:off x="10515600" y="7188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155105</xdr:rowOff>
    </xdr:from>
    <xdr:to>
      <xdr:col>55</xdr:col>
      <xdr:colOff>88900</xdr:colOff>
      <xdr:row>41</xdr:row>
      <xdr:rowOff>155105</xdr:rowOff>
    </xdr:to>
    <xdr:cxnSp macro="">
      <xdr:nvCxnSpPr>
        <xdr:cNvPr id="102" name="直線コネクタ 101"/>
        <xdr:cNvCxnSpPr/>
      </xdr:nvCxnSpPr>
      <xdr:spPr>
        <a:xfrm>
          <a:off x="10388600" y="71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68216</xdr:rowOff>
    </xdr:from>
    <xdr:ext cx="534377" cy="259045"/>
    <xdr:sp macro="" textlink="">
      <xdr:nvSpPr>
        <xdr:cNvPr id="103" name="【道路】&#10;一人当たり延長最大値テキスト"/>
        <xdr:cNvSpPr txBox="1"/>
      </xdr:nvSpPr>
      <xdr:spPr>
        <a:xfrm>
          <a:off x="10515600" y="538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121539</xdr:rowOff>
    </xdr:from>
    <xdr:to>
      <xdr:col>55</xdr:col>
      <xdr:colOff>88900</xdr:colOff>
      <xdr:row>32</xdr:row>
      <xdr:rowOff>121539</xdr:rowOff>
    </xdr:to>
    <xdr:cxnSp macro="">
      <xdr:nvCxnSpPr>
        <xdr:cNvPr id="104" name="直線コネクタ 103"/>
        <xdr:cNvCxnSpPr/>
      </xdr:nvCxnSpPr>
      <xdr:spPr>
        <a:xfrm>
          <a:off x="10388600" y="5607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163009</xdr:rowOff>
    </xdr:from>
    <xdr:ext cx="534377" cy="259045"/>
    <xdr:sp macro="" textlink="">
      <xdr:nvSpPr>
        <xdr:cNvPr id="105" name="【道路】&#10;一人当たり延長平均値テキスト"/>
        <xdr:cNvSpPr txBox="1"/>
      </xdr:nvSpPr>
      <xdr:spPr>
        <a:xfrm>
          <a:off x="10515600" y="65066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13132</xdr:rowOff>
    </xdr:from>
    <xdr:to>
      <xdr:col>55</xdr:col>
      <xdr:colOff>50800</xdr:colOff>
      <xdr:row>38</xdr:row>
      <xdr:rowOff>114732</xdr:rowOff>
    </xdr:to>
    <xdr:sp macro="" textlink="">
      <xdr:nvSpPr>
        <xdr:cNvPr id="106" name="フローチャート: 判断 105"/>
        <xdr:cNvSpPr/>
      </xdr:nvSpPr>
      <xdr:spPr>
        <a:xfrm>
          <a:off x="10426700" y="652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141491</xdr:rowOff>
    </xdr:from>
    <xdr:to>
      <xdr:col>50</xdr:col>
      <xdr:colOff>165100</xdr:colOff>
      <xdr:row>37</xdr:row>
      <xdr:rowOff>71641</xdr:rowOff>
    </xdr:to>
    <xdr:sp macro="" textlink="">
      <xdr:nvSpPr>
        <xdr:cNvPr id="107" name="フローチャート: 判断 106"/>
        <xdr:cNvSpPr/>
      </xdr:nvSpPr>
      <xdr:spPr>
        <a:xfrm>
          <a:off x="9588500" y="6313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31762</xdr:rowOff>
    </xdr:from>
    <xdr:to>
      <xdr:col>46</xdr:col>
      <xdr:colOff>38100</xdr:colOff>
      <xdr:row>38</xdr:row>
      <xdr:rowOff>133362</xdr:rowOff>
    </xdr:to>
    <xdr:sp macro="" textlink="">
      <xdr:nvSpPr>
        <xdr:cNvPr id="108" name="フローチャート: 判断 107"/>
        <xdr:cNvSpPr/>
      </xdr:nvSpPr>
      <xdr:spPr>
        <a:xfrm>
          <a:off x="8699500" y="6546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70739</xdr:rowOff>
    </xdr:from>
    <xdr:to>
      <xdr:col>55</xdr:col>
      <xdr:colOff>50800</xdr:colOff>
      <xdr:row>33</xdr:row>
      <xdr:rowOff>889</xdr:rowOff>
    </xdr:to>
    <xdr:sp macro="" textlink="">
      <xdr:nvSpPr>
        <xdr:cNvPr id="114" name="楕円 113"/>
        <xdr:cNvSpPr/>
      </xdr:nvSpPr>
      <xdr:spPr>
        <a:xfrm>
          <a:off x="10426700" y="5557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23766</xdr:rowOff>
    </xdr:from>
    <xdr:ext cx="534377" cy="259045"/>
    <xdr:sp macro="" textlink="">
      <xdr:nvSpPr>
        <xdr:cNvPr id="115" name="【道路】&#10;一人当たり延長該当値テキスト"/>
        <xdr:cNvSpPr txBox="1"/>
      </xdr:nvSpPr>
      <xdr:spPr>
        <a:xfrm>
          <a:off x="10515600" y="5510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93866</xdr:rowOff>
    </xdr:from>
    <xdr:to>
      <xdr:col>50</xdr:col>
      <xdr:colOff>165100</xdr:colOff>
      <xdr:row>33</xdr:row>
      <xdr:rowOff>24016</xdr:rowOff>
    </xdr:to>
    <xdr:sp macro="" textlink="">
      <xdr:nvSpPr>
        <xdr:cNvPr id="116" name="楕円 115"/>
        <xdr:cNvSpPr/>
      </xdr:nvSpPr>
      <xdr:spPr>
        <a:xfrm>
          <a:off x="9588500" y="5580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32</xdr:row>
      <xdr:rowOff>121539</xdr:rowOff>
    </xdr:from>
    <xdr:to>
      <xdr:col>55</xdr:col>
      <xdr:colOff>0</xdr:colOff>
      <xdr:row>32</xdr:row>
      <xdr:rowOff>144666</xdr:rowOff>
    </xdr:to>
    <xdr:cxnSp macro="">
      <xdr:nvCxnSpPr>
        <xdr:cNvPr id="117" name="直線コネクタ 116"/>
        <xdr:cNvCxnSpPr/>
      </xdr:nvCxnSpPr>
      <xdr:spPr>
        <a:xfrm flipV="1">
          <a:off x="9639300" y="5607939"/>
          <a:ext cx="838200" cy="23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62768</xdr:rowOff>
    </xdr:from>
    <xdr:ext cx="534377" cy="259045"/>
    <xdr:sp macro="" textlink="">
      <xdr:nvSpPr>
        <xdr:cNvPr id="118" name="n_1aveValue【道路】&#10;一人当たり延長"/>
        <xdr:cNvSpPr txBox="1"/>
      </xdr:nvSpPr>
      <xdr:spPr>
        <a:xfrm>
          <a:off x="9359411" y="640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149890</xdr:rowOff>
    </xdr:from>
    <xdr:ext cx="534377" cy="259045"/>
    <xdr:sp macro="" textlink="">
      <xdr:nvSpPr>
        <xdr:cNvPr id="119" name="n_2aveValue【道路】&#10;一人当たり延長"/>
        <xdr:cNvSpPr txBox="1"/>
      </xdr:nvSpPr>
      <xdr:spPr>
        <a:xfrm>
          <a:off x="8483111" y="632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31</xdr:row>
      <xdr:rowOff>40543</xdr:rowOff>
    </xdr:from>
    <xdr:ext cx="534377" cy="259045"/>
    <xdr:sp macro="" textlink="">
      <xdr:nvSpPr>
        <xdr:cNvPr id="120" name="n_1mainValue【道路】&#10;一人当たり延長"/>
        <xdr:cNvSpPr txBox="1"/>
      </xdr:nvSpPr>
      <xdr:spPr>
        <a:xfrm>
          <a:off x="9359411" y="5355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1" name="直線コネクタ 13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2" name="テキスト ボックス 131"/>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3" name="直線コネクタ 13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4" name="テキスト ボックス 13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5" name="直線コネクタ 13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36" name="テキスト ボックス 13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37" name="直線コネクタ 13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38" name="テキスト ボックス 13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39" name="直線コネクタ 13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0" name="テキスト ボックス 13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1" name="直線コネクタ 14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2" name="テキスト ボックス 141"/>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168184</xdr:rowOff>
    </xdr:from>
    <xdr:to>
      <xdr:col>24</xdr:col>
      <xdr:colOff>62865</xdr:colOff>
      <xdr:row>64</xdr:row>
      <xdr:rowOff>102870</xdr:rowOff>
    </xdr:to>
    <xdr:cxnSp macro="">
      <xdr:nvCxnSpPr>
        <xdr:cNvPr id="146" name="直線コネクタ 145"/>
        <xdr:cNvCxnSpPr/>
      </xdr:nvCxnSpPr>
      <xdr:spPr>
        <a:xfrm flipV="1">
          <a:off x="4634865" y="9597934"/>
          <a:ext cx="0" cy="1477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47"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48" name="直線コネクタ 147"/>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114861</xdr:rowOff>
    </xdr:from>
    <xdr:ext cx="405111" cy="259045"/>
    <xdr:sp macro="" textlink="">
      <xdr:nvSpPr>
        <xdr:cNvPr id="149" name="【橋りょう・トンネル】&#10;有形固定資産減価償却率最大値テキスト"/>
        <xdr:cNvSpPr txBox="1"/>
      </xdr:nvSpPr>
      <xdr:spPr>
        <a:xfrm>
          <a:off x="4673600" y="937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168184</xdr:rowOff>
    </xdr:from>
    <xdr:to>
      <xdr:col>24</xdr:col>
      <xdr:colOff>152400</xdr:colOff>
      <xdr:row>55</xdr:row>
      <xdr:rowOff>168184</xdr:rowOff>
    </xdr:to>
    <xdr:cxnSp macro="">
      <xdr:nvCxnSpPr>
        <xdr:cNvPr id="150" name="直線コネクタ 149"/>
        <xdr:cNvCxnSpPr/>
      </xdr:nvCxnSpPr>
      <xdr:spPr>
        <a:xfrm>
          <a:off x="4546600" y="959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141531</xdr:rowOff>
    </xdr:from>
    <xdr:ext cx="405111" cy="259045"/>
    <xdr:sp macro="" textlink="">
      <xdr:nvSpPr>
        <xdr:cNvPr id="151" name="【橋りょう・トンネル】&#10;有形固定資産減価償却率平均値テキスト"/>
        <xdr:cNvSpPr txBox="1"/>
      </xdr:nvSpPr>
      <xdr:spPr>
        <a:xfrm>
          <a:off x="4673600" y="100856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163104</xdr:rowOff>
    </xdr:from>
    <xdr:to>
      <xdr:col>24</xdr:col>
      <xdr:colOff>114300</xdr:colOff>
      <xdr:row>59</xdr:row>
      <xdr:rowOff>93254</xdr:rowOff>
    </xdr:to>
    <xdr:sp macro="" textlink="">
      <xdr:nvSpPr>
        <xdr:cNvPr id="152" name="フローチャート: 判断 151"/>
        <xdr:cNvSpPr/>
      </xdr:nvSpPr>
      <xdr:spPr>
        <a:xfrm>
          <a:off x="4584700" y="10107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161472</xdr:rowOff>
    </xdr:from>
    <xdr:to>
      <xdr:col>20</xdr:col>
      <xdr:colOff>38100</xdr:colOff>
      <xdr:row>59</xdr:row>
      <xdr:rowOff>91622</xdr:rowOff>
    </xdr:to>
    <xdr:sp macro="" textlink="">
      <xdr:nvSpPr>
        <xdr:cNvPr id="153" name="フローチャート: 判断 152"/>
        <xdr:cNvSpPr/>
      </xdr:nvSpPr>
      <xdr:spPr>
        <a:xfrm>
          <a:off x="3746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153307</xdr:rowOff>
    </xdr:from>
    <xdr:to>
      <xdr:col>15</xdr:col>
      <xdr:colOff>101600</xdr:colOff>
      <xdr:row>59</xdr:row>
      <xdr:rowOff>83457</xdr:rowOff>
    </xdr:to>
    <xdr:sp macro="" textlink="">
      <xdr:nvSpPr>
        <xdr:cNvPr id="154" name="フローチャート: 判断 153"/>
        <xdr:cNvSpPr/>
      </xdr:nvSpPr>
      <xdr:spPr>
        <a:xfrm>
          <a:off x="2857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99423</xdr:rowOff>
    </xdr:from>
    <xdr:to>
      <xdr:col>24</xdr:col>
      <xdr:colOff>114300</xdr:colOff>
      <xdr:row>59</xdr:row>
      <xdr:rowOff>29573</xdr:rowOff>
    </xdr:to>
    <xdr:sp macro="" textlink="">
      <xdr:nvSpPr>
        <xdr:cNvPr id="160" name="楕円 159"/>
        <xdr:cNvSpPr/>
      </xdr:nvSpPr>
      <xdr:spPr>
        <a:xfrm>
          <a:off x="4584700" y="100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122300</xdr:rowOff>
    </xdr:from>
    <xdr:ext cx="405111" cy="259045"/>
    <xdr:sp macro="" textlink="">
      <xdr:nvSpPr>
        <xdr:cNvPr id="161" name="【橋りょう・トンネル】&#10;有形固定資産減価償却率該当値テキスト"/>
        <xdr:cNvSpPr txBox="1"/>
      </xdr:nvSpPr>
      <xdr:spPr>
        <a:xfrm>
          <a:off x="4673600" y="98949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92891</xdr:rowOff>
    </xdr:from>
    <xdr:to>
      <xdr:col>20</xdr:col>
      <xdr:colOff>38100</xdr:colOff>
      <xdr:row>59</xdr:row>
      <xdr:rowOff>23041</xdr:rowOff>
    </xdr:to>
    <xdr:sp macro="" textlink="">
      <xdr:nvSpPr>
        <xdr:cNvPr id="162" name="楕円 161"/>
        <xdr:cNvSpPr/>
      </xdr:nvSpPr>
      <xdr:spPr>
        <a:xfrm>
          <a:off x="3746500" y="1003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143691</xdr:rowOff>
    </xdr:from>
    <xdr:to>
      <xdr:col>24</xdr:col>
      <xdr:colOff>63500</xdr:colOff>
      <xdr:row>58</xdr:row>
      <xdr:rowOff>150223</xdr:rowOff>
    </xdr:to>
    <xdr:cxnSp macro="">
      <xdr:nvCxnSpPr>
        <xdr:cNvPr id="163" name="直線コネクタ 162"/>
        <xdr:cNvCxnSpPr/>
      </xdr:nvCxnSpPr>
      <xdr:spPr>
        <a:xfrm>
          <a:off x="3797300" y="10087791"/>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82749</xdr:rowOff>
    </xdr:from>
    <xdr:ext cx="405111" cy="259045"/>
    <xdr:sp macro="" textlink="">
      <xdr:nvSpPr>
        <xdr:cNvPr id="164" name="n_1aveValue【橋りょう・トンネル】&#10;有形固定資産減価償却率"/>
        <xdr:cNvSpPr txBox="1"/>
      </xdr:nvSpPr>
      <xdr:spPr>
        <a:xfrm>
          <a:off x="35820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99984</xdr:rowOff>
    </xdr:from>
    <xdr:ext cx="405111" cy="259045"/>
    <xdr:sp macro="" textlink="">
      <xdr:nvSpPr>
        <xdr:cNvPr id="165" name="n_2aveValue【橋りょう・トンネル】&#10;有形固定資産減価償却率"/>
        <xdr:cNvSpPr txBox="1"/>
      </xdr:nvSpPr>
      <xdr:spPr>
        <a:xfrm>
          <a:off x="2705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39568</xdr:rowOff>
    </xdr:from>
    <xdr:ext cx="405111" cy="259045"/>
    <xdr:sp macro="" textlink="">
      <xdr:nvSpPr>
        <xdr:cNvPr id="166" name="n_1mainValue【橋りょう・トンネル】&#10;有形固定資産減価償却率"/>
        <xdr:cNvSpPr txBox="1"/>
      </xdr:nvSpPr>
      <xdr:spPr>
        <a:xfrm>
          <a:off x="3582044" y="98122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7" name="直線コネクタ 17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8" name="テキスト ボックス 17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9" name="直線コネクタ 17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0" name="テキスト ボックス 179"/>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1" name="直線コネクタ 18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82" name="テキスト ボックス 18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3" name="直線コネクタ 18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184" name="テキスト ボックス 18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5" name="直線コネクタ 18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86" name="テキスト ボックス 185"/>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7" name="直線コネクタ 18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8" name="テキスト ボックス 187"/>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141717</xdr:rowOff>
    </xdr:from>
    <xdr:to>
      <xdr:col>54</xdr:col>
      <xdr:colOff>189865</xdr:colOff>
      <xdr:row>64</xdr:row>
      <xdr:rowOff>76034</xdr:rowOff>
    </xdr:to>
    <xdr:cxnSp macro="">
      <xdr:nvCxnSpPr>
        <xdr:cNvPr id="190" name="直線コネクタ 189"/>
        <xdr:cNvCxnSpPr/>
      </xdr:nvCxnSpPr>
      <xdr:spPr>
        <a:xfrm flipV="1">
          <a:off x="10476865" y="9742917"/>
          <a:ext cx="0" cy="1305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79861</xdr:rowOff>
    </xdr:from>
    <xdr:ext cx="378565" cy="259045"/>
    <xdr:sp macro="" textlink="">
      <xdr:nvSpPr>
        <xdr:cNvPr id="191" name="【橋りょう・トンネル】&#10;一人当たり有形固定資産（償却資産）額最小値テキスト"/>
        <xdr:cNvSpPr txBox="1"/>
      </xdr:nvSpPr>
      <xdr:spPr>
        <a:xfrm>
          <a:off x="10515600" y="110526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76034</xdr:rowOff>
    </xdr:from>
    <xdr:to>
      <xdr:col>55</xdr:col>
      <xdr:colOff>88900</xdr:colOff>
      <xdr:row>64</xdr:row>
      <xdr:rowOff>76034</xdr:rowOff>
    </xdr:to>
    <xdr:cxnSp macro="">
      <xdr:nvCxnSpPr>
        <xdr:cNvPr id="192" name="直線コネクタ 191"/>
        <xdr:cNvCxnSpPr/>
      </xdr:nvCxnSpPr>
      <xdr:spPr>
        <a:xfrm>
          <a:off x="10388600" y="11048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88394</xdr:rowOff>
    </xdr:from>
    <xdr:ext cx="690189" cy="259045"/>
    <xdr:sp macro="" textlink="">
      <xdr:nvSpPr>
        <xdr:cNvPr id="193" name="【橋りょう・トンネル】&#10;一人当たり有形固定資産（償却資産）額最大値テキスト"/>
        <xdr:cNvSpPr txBox="1"/>
      </xdr:nvSpPr>
      <xdr:spPr>
        <a:xfrm>
          <a:off x="10515600" y="95181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1,714,020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141717</xdr:rowOff>
    </xdr:from>
    <xdr:to>
      <xdr:col>55</xdr:col>
      <xdr:colOff>88900</xdr:colOff>
      <xdr:row>56</xdr:row>
      <xdr:rowOff>141717</xdr:rowOff>
    </xdr:to>
    <xdr:cxnSp macro="">
      <xdr:nvCxnSpPr>
        <xdr:cNvPr id="194" name="直線コネクタ 193"/>
        <xdr:cNvCxnSpPr/>
      </xdr:nvCxnSpPr>
      <xdr:spPr>
        <a:xfrm>
          <a:off x="10388600" y="974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122169</xdr:rowOff>
    </xdr:from>
    <xdr:ext cx="599010" cy="259045"/>
    <xdr:sp macro="" textlink="">
      <xdr:nvSpPr>
        <xdr:cNvPr id="195" name="【橋りょう・トンネル】&#10;一人当たり有形固定資産（償却資産）額平均値テキスト"/>
        <xdr:cNvSpPr txBox="1"/>
      </xdr:nvSpPr>
      <xdr:spPr>
        <a:xfrm>
          <a:off x="10515600" y="1075206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143742</xdr:rowOff>
    </xdr:from>
    <xdr:to>
      <xdr:col>55</xdr:col>
      <xdr:colOff>50800</xdr:colOff>
      <xdr:row>63</xdr:row>
      <xdr:rowOff>73892</xdr:rowOff>
    </xdr:to>
    <xdr:sp macro="" textlink="">
      <xdr:nvSpPr>
        <xdr:cNvPr id="196" name="フローチャート: 判断 195"/>
        <xdr:cNvSpPr/>
      </xdr:nvSpPr>
      <xdr:spPr>
        <a:xfrm>
          <a:off x="10426700" y="1077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122693</xdr:rowOff>
    </xdr:from>
    <xdr:to>
      <xdr:col>50</xdr:col>
      <xdr:colOff>165100</xdr:colOff>
      <xdr:row>63</xdr:row>
      <xdr:rowOff>52843</xdr:rowOff>
    </xdr:to>
    <xdr:sp macro="" textlink="">
      <xdr:nvSpPr>
        <xdr:cNvPr id="197" name="フローチャート: 判断 196"/>
        <xdr:cNvSpPr/>
      </xdr:nvSpPr>
      <xdr:spPr>
        <a:xfrm>
          <a:off x="9588500" y="1075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145546</xdr:rowOff>
    </xdr:from>
    <xdr:to>
      <xdr:col>46</xdr:col>
      <xdr:colOff>38100</xdr:colOff>
      <xdr:row>63</xdr:row>
      <xdr:rowOff>75696</xdr:rowOff>
    </xdr:to>
    <xdr:sp macro="" textlink="">
      <xdr:nvSpPr>
        <xdr:cNvPr id="198" name="フローチャート: 判断 197"/>
        <xdr:cNvSpPr/>
      </xdr:nvSpPr>
      <xdr:spPr>
        <a:xfrm>
          <a:off x="8699500" y="1077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9" name="テキスト ボックス 19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0" name="テキスト ボックス 19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1" name="テキスト ボックス 20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2" name="テキスト ボックス 20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3" name="テキスト ボックス 20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170374</xdr:rowOff>
    </xdr:from>
    <xdr:to>
      <xdr:col>55</xdr:col>
      <xdr:colOff>50800</xdr:colOff>
      <xdr:row>62</xdr:row>
      <xdr:rowOff>100524</xdr:rowOff>
    </xdr:to>
    <xdr:sp macro="" textlink="">
      <xdr:nvSpPr>
        <xdr:cNvPr id="204" name="楕円 203"/>
        <xdr:cNvSpPr/>
      </xdr:nvSpPr>
      <xdr:spPr>
        <a:xfrm>
          <a:off x="10426700" y="1062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21801</xdr:rowOff>
    </xdr:from>
    <xdr:ext cx="599010" cy="259045"/>
    <xdr:sp macro="" textlink="">
      <xdr:nvSpPr>
        <xdr:cNvPr id="205" name="【橋りょう・トンネル】&#10;一人当たり有形固定資産（償却資産）額該当値テキスト"/>
        <xdr:cNvSpPr txBox="1"/>
      </xdr:nvSpPr>
      <xdr:spPr>
        <a:xfrm>
          <a:off x="10515600" y="10480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14833</xdr:rowOff>
    </xdr:from>
    <xdr:to>
      <xdr:col>50</xdr:col>
      <xdr:colOff>165100</xdr:colOff>
      <xdr:row>62</xdr:row>
      <xdr:rowOff>116433</xdr:rowOff>
    </xdr:to>
    <xdr:sp macro="" textlink="">
      <xdr:nvSpPr>
        <xdr:cNvPr id="206" name="楕円 205"/>
        <xdr:cNvSpPr/>
      </xdr:nvSpPr>
      <xdr:spPr>
        <a:xfrm>
          <a:off x="9588500" y="1064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49724</xdr:rowOff>
    </xdr:from>
    <xdr:to>
      <xdr:col>55</xdr:col>
      <xdr:colOff>0</xdr:colOff>
      <xdr:row>62</xdr:row>
      <xdr:rowOff>65633</xdr:rowOff>
    </xdr:to>
    <xdr:cxnSp macro="">
      <xdr:nvCxnSpPr>
        <xdr:cNvPr id="207" name="直線コネクタ 206"/>
        <xdr:cNvCxnSpPr/>
      </xdr:nvCxnSpPr>
      <xdr:spPr>
        <a:xfrm flipV="1">
          <a:off x="9639300" y="10679624"/>
          <a:ext cx="838200" cy="15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43970</xdr:rowOff>
    </xdr:from>
    <xdr:ext cx="599010" cy="259045"/>
    <xdr:sp macro="" textlink="">
      <xdr:nvSpPr>
        <xdr:cNvPr id="208" name="n_1aveValue【橋りょう・トンネル】&#10;一人当たり有形固定資産（償却資産）額"/>
        <xdr:cNvSpPr txBox="1"/>
      </xdr:nvSpPr>
      <xdr:spPr>
        <a:xfrm>
          <a:off x="9327095" y="10845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92223</xdr:rowOff>
    </xdr:from>
    <xdr:ext cx="599010" cy="259045"/>
    <xdr:sp macro="" textlink="">
      <xdr:nvSpPr>
        <xdr:cNvPr id="209" name="n_2aveValue【橋りょう・トンネル】&#10;一人当たり有形固定資産（償却資産）額"/>
        <xdr:cNvSpPr txBox="1"/>
      </xdr:nvSpPr>
      <xdr:spPr>
        <a:xfrm>
          <a:off x="8450795" y="1055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132960</xdr:rowOff>
    </xdr:from>
    <xdr:ext cx="599010" cy="259045"/>
    <xdr:sp macro="" textlink="">
      <xdr:nvSpPr>
        <xdr:cNvPr id="210" name="n_1mainValue【橋りょう・トンネル】&#10;一人当たり有形固定資産（償却資産）額"/>
        <xdr:cNvSpPr txBox="1"/>
      </xdr:nvSpPr>
      <xdr:spPr>
        <a:xfrm>
          <a:off x="9327095" y="1041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1" name="正方形/長方形 21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2" name="正方形/長方形 21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3" name="正方形/長方形 21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4" name="正方形/長方形 21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5" name="正方形/長方形 21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6" name="正方形/長方形 21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7" name="正方形/長方形 21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8" name="正方形/長方形 21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9" name="テキスト ボックス 21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0" name="直線コネクタ 21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1" name="テキスト ボックス 22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2" name="直線コネクタ 22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3" name="テキスト ボックス 22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4" name="直線コネクタ 22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5" name="テキスト ボックス 22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6" name="直線コネクタ 22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7" name="テキスト ボックス 22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8" name="直線コネクタ 22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9" name="テキスト ボックス 22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0" name="直線コネクタ 22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1" name="テキスト ボックス 23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2" name="直線コネクタ 23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3" name="テキスト ボックス 23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53339</xdr:rowOff>
    </xdr:from>
    <xdr:to>
      <xdr:col>24</xdr:col>
      <xdr:colOff>62865</xdr:colOff>
      <xdr:row>85</xdr:row>
      <xdr:rowOff>53339</xdr:rowOff>
    </xdr:to>
    <xdr:cxnSp macro="">
      <xdr:nvCxnSpPr>
        <xdr:cNvPr id="235" name="直線コネクタ 234"/>
        <xdr:cNvCxnSpPr/>
      </xdr:nvCxnSpPr>
      <xdr:spPr>
        <a:xfrm flipV="1">
          <a:off x="4634865" y="13426439"/>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57166</xdr:rowOff>
    </xdr:from>
    <xdr:ext cx="405111" cy="259045"/>
    <xdr:sp macro="" textlink="">
      <xdr:nvSpPr>
        <xdr:cNvPr id="236" name="【公営住宅】&#10;有形固定資産減価償却率最小値テキスト"/>
        <xdr:cNvSpPr txBox="1"/>
      </xdr:nvSpPr>
      <xdr:spPr>
        <a:xfrm>
          <a:off x="4673600" y="14630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53339</xdr:rowOff>
    </xdr:from>
    <xdr:to>
      <xdr:col>24</xdr:col>
      <xdr:colOff>152400</xdr:colOff>
      <xdr:row>85</xdr:row>
      <xdr:rowOff>53339</xdr:rowOff>
    </xdr:to>
    <xdr:cxnSp macro="">
      <xdr:nvCxnSpPr>
        <xdr:cNvPr id="237" name="直線コネクタ 236"/>
        <xdr:cNvCxnSpPr/>
      </xdr:nvCxnSpPr>
      <xdr:spPr>
        <a:xfrm>
          <a:off x="4546600" y="1462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xdr:rowOff>
    </xdr:from>
    <xdr:ext cx="405111" cy="259045"/>
    <xdr:sp macro="" textlink="">
      <xdr:nvSpPr>
        <xdr:cNvPr id="238" name="【公営住宅】&#10;有形固定資産減価償却率最大値テキスト"/>
        <xdr:cNvSpPr txBox="1"/>
      </xdr:nvSpPr>
      <xdr:spPr>
        <a:xfrm>
          <a:off x="4673600" y="13201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53339</xdr:rowOff>
    </xdr:from>
    <xdr:to>
      <xdr:col>24</xdr:col>
      <xdr:colOff>152400</xdr:colOff>
      <xdr:row>78</xdr:row>
      <xdr:rowOff>53339</xdr:rowOff>
    </xdr:to>
    <xdr:cxnSp macro="">
      <xdr:nvCxnSpPr>
        <xdr:cNvPr id="239" name="直線コネクタ 238"/>
        <xdr:cNvCxnSpPr/>
      </xdr:nvCxnSpPr>
      <xdr:spPr>
        <a:xfrm>
          <a:off x="4546600" y="13426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144797</xdr:rowOff>
    </xdr:from>
    <xdr:ext cx="405111" cy="259045"/>
    <xdr:sp macro="" textlink="">
      <xdr:nvSpPr>
        <xdr:cNvPr id="240" name="【公営住宅】&#10;有形固定資産減価償却率平均値テキスト"/>
        <xdr:cNvSpPr txBox="1"/>
      </xdr:nvSpPr>
      <xdr:spPr>
        <a:xfrm>
          <a:off x="4673600" y="13860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166370</xdr:rowOff>
    </xdr:from>
    <xdr:to>
      <xdr:col>24</xdr:col>
      <xdr:colOff>114300</xdr:colOff>
      <xdr:row>81</xdr:row>
      <xdr:rowOff>96520</xdr:rowOff>
    </xdr:to>
    <xdr:sp macro="" textlink="">
      <xdr:nvSpPr>
        <xdr:cNvPr id="241" name="フローチャート: 判断 240"/>
        <xdr:cNvSpPr/>
      </xdr:nvSpPr>
      <xdr:spPr>
        <a:xfrm>
          <a:off x="45847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57786</xdr:rowOff>
    </xdr:from>
    <xdr:to>
      <xdr:col>20</xdr:col>
      <xdr:colOff>38100</xdr:colOff>
      <xdr:row>81</xdr:row>
      <xdr:rowOff>159386</xdr:rowOff>
    </xdr:to>
    <xdr:sp macro="" textlink="">
      <xdr:nvSpPr>
        <xdr:cNvPr id="242" name="フローチャート: 判断 241"/>
        <xdr:cNvSpPr/>
      </xdr:nvSpPr>
      <xdr:spPr>
        <a:xfrm>
          <a:off x="3746500" y="13945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52070</xdr:rowOff>
    </xdr:from>
    <xdr:to>
      <xdr:col>15</xdr:col>
      <xdr:colOff>101600</xdr:colOff>
      <xdr:row>81</xdr:row>
      <xdr:rowOff>153670</xdr:rowOff>
    </xdr:to>
    <xdr:sp macro="" textlink="">
      <xdr:nvSpPr>
        <xdr:cNvPr id="243" name="フローチャート: 判断 242"/>
        <xdr:cNvSpPr/>
      </xdr:nvSpPr>
      <xdr:spPr>
        <a:xfrm>
          <a:off x="28575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4" name="テキスト ボックス 24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5" name="テキスト ボックス 24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6" name="テキスト ボックス 24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7" name="テキスト ボックス 24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8" name="テキスト ボックス 24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164464</xdr:rowOff>
    </xdr:from>
    <xdr:to>
      <xdr:col>24</xdr:col>
      <xdr:colOff>114300</xdr:colOff>
      <xdr:row>80</xdr:row>
      <xdr:rowOff>94614</xdr:rowOff>
    </xdr:to>
    <xdr:sp macro="" textlink="">
      <xdr:nvSpPr>
        <xdr:cNvPr id="249" name="楕円 248"/>
        <xdr:cNvSpPr/>
      </xdr:nvSpPr>
      <xdr:spPr>
        <a:xfrm>
          <a:off x="4584700" y="1370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15891</xdr:rowOff>
    </xdr:from>
    <xdr:ext cx="405111" cy="259045"/>
    <xdr:sp macro="" textlink="">
      <xdr:nvSpPr>
        <xdr:cNvPr id="250" name="【公営住宅】&#10;有形固定資産減価償却率該当値テキスト"/>
        <xdr:cNvSpPr txBox="1"/>
      </xdr:nvSpPr>
      <xdr:spPr>
        <a:xfrm>
          <a:off x="4673600" y="13560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15875</xdr:rowOff>
    </xdr:from>
    <xdr:to>
      <xdr:col>20</xdr:col>
      <xdr:colOff>38100</xdr:colOff>
      <xdr:row>80</xdr:row>
      <xdr:rowOff>117475</xdr:rowOff>
    </xdr:to>
    <xdr:sp macro="" textlink="">
      <xdr:nvSpPr>
        <xdr:cNvPr id="251" name="楕円 250"/>
        <xdr:cNvSpPr/>
      </xdr:nvSpPr>
      <xdr:spPr>
        <a:xfrm>
          <a:off x="3746500" y="1373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43814</xdr:rowOff>
    </xdr:from>
    <xdr:to>
      <xdr:col>24</xdr:col>
      <xdr:colOff>63500</xdr:colOff>
      <xdr:row>80</xdr:row>
      <xdr:rowOff>66675</xdr:rowOff>
    </xdr:to>
    <xdr:cxnSp macro="">
      <xdr:nvCxnSpPr>
        <xdr:cNvPr id="252" name="直線コネクタ 251"/>
        <xdr:cNvCxnSpPr/>
      </xdr:nvCxnSpPr>
      <xdr:spPr>
        <a:xfrm flipV="1">
          <a:off x="3797300" y="13759814"/>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150513</xdr:rowOff>
    </xdr:from>
    <xdr:ext cx="405111" cy="259045"/>
    <xdr:sp macro="" textlink="">
      <xdr:nvSpPr>
        <xdr:cNvPr id="253" name="n_1aveValue【公営住宅】&#10;有形固定資産減価償却率"/>
        <xdr:cNvSpPr txBox="1"/>
      </xdr:nvSpPr>
      <xdr:spPr>
        <a:xfrm>
          <a:off x="3582044" y="1403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170197</xdr:rowOff>
    </xdr:from>
    <xdr:ext cx="405111" cy="259045"/>
    <xdr:sp macro="" textlink="">
      <xdr:nvSpPr>
        <xdr:cNvPr id="254" name="n_2aveValue【公営住宅】&#10;有形固定資産減価償却率"/>
        <xdr:cNvSpPr txBox="1"/>
      </xdr:nvSpPr>
      <xdr:spPr>
        <a:xfrm>
          <a:off x="2705744"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134002</xdr:rowOff>
    </xdr:from>
    <xdr:ext cx="405111" cy="259045"/>
    <xdr:sp macro="" textlink="">
      <xdr:nvSpPr>
        <xdr:cNvPr id="255" name="n_1mainValue【公営住宅】&#10;有形固定資産減価償却率"/>
        <xdr:cNvSpPr txBox="1"/>
      </xdr:nvSpPr>
      <xdr:spPr>
        <a:xfrm>
          <a:off x="3582044" y="1350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6" name="正方形/長方形 25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7" name="正方形/長方形 25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8" name="正方形/長方形 25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9" name="正方形/長方形 25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0" name="正方形/長方形 25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1" name="正方形/長方形 26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2" name="正方形/長方形 26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3" name="正方形/長方形 26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4" name="テキスト ボックス 26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5" name="直線コネクタ 26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6" name="直線コネクタ 265"/>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7" name="テキスト ボックス 266"/>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8" name="直線コネクタ 267"/>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9" name="テキスト ボックス 268"/>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0" name="直線コネクタ 269"/>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71" name="テキスト ボックス 270"/>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2" name="直線コネクタ 271"/>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3" name="テキスト ボックス 272"/>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4" name="直線コネクタ 273"/>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5" name="テキスト ボックス 274"/>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6" name="直線コネクタ 27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7" name="テキスト ボックス 27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157735</xdr:rowOff>
    </xdr:from>
    <xdr:to>
      <xdr:col>54</xdr:col>
      <xdr:colOff>189865</xdr:colOff>
      <xdr:row>86</xdr:row>
      <xdr:rowOff>99061</xdr:rowOff>
    </xdr:to>
    <xdr:cxnSp macro="">
      <xdr:nvCxnSpPr>
        <xdr:cNvPr id="279" name="直線コネクタ 278"/>
        <xdr:cNvCxnSpPr/>
      </xdr:nvCxnSpPr>
      <xdr:spPr>
        <a:xfrm flipV="1">
          <a:off x="10476865" y="13359385"/>
          <a:ext cx="0" cy="1484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280"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281" name="直線コネクタ 280"/>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104412</xdr:rowOff>
    </xdr:from>
    <xdr:ext cx="469744" cy="259045"/>
    <xdr:sp macro="" textlink="">
      <xdr:nvSpPr>
        <xdr:cNvPr id="282" name="【公営住宅】&#10;一人当たり面積最大値テキスト"/>
        <xdr:cNvSpPr txBox="1"/>
      </xdr:nvSpPr>
      <xdr:spPr>
        <a:xfrm>
          <a:off x="10515600" y="13134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157735</xdr:rowOff>
    </xdr:from>
    <xdr:to>
      <xdr:col>55</xdr:col>
      <xdr:colOff>88900</xdr:colOff>
      <xdr:row>77</xdr:row>
      <xdr:rowOff>157735</xdr:rowOff>
    </xdr:to>
    <xdr:cxnSp macro="">
      <xdr:nvCxnSpPr>
        <xdr:cNvPr id="283" name="直線コネクタ 282"/>
        <xdr:cNvCxnSpPr/>
      </xdr:nvCxnSpPr>
      <xdr:spPr>
        <a:xfrm>
          <a:off x="10388600" y="13359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54881</xdr:rowOff>
    </xdr:from>
    <xdr:ext cx="469744" cy="259045"/>
    <xdr:sp macro="" textlink="">
      <xdr:nvSpPr>
        <xdr:cNvPr id="284" name="【公営住宅】&#10;一人当たり面積平均値テキスト"/>
        <xdr:cNvSpPr txBox="1"/>
      </xdr:nvSpPr>
      <xdr:spPr>
        <a:xfrm>
          <a:off x="10515600" y="142852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76454</xdr:rowOff>
    </xdr:from>
    <xdr:to>
      <xdr:col>55</xdr:col>
      <xdr:colOff>50800</xdr:colOff>
      <xdr:row>84</xdr:row>
      <xdr:rowOff>6604</xdr:rowOff>
    </xdr:to>
    <xdr:sp macro="" textlink="">
      <xdr:nvSpPr>
        <xdr:cNvPr id="285" name="フローチャート: 判断 284"/>
        <xdr:cNvSpPr/>
      </xdr:nvSpPr>
      <xdr:spPr>
        <a:xfrm>
          <a:off x="104267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43687</xdr:rowOff>
    </xdr:from>
    <xdr:to>
      <xdr:col>50</xdr:col>
      <xdr:colOff>165100</xdr:colOff>
      <xdr:row>83</xdr:row>
      <xdr:rowOff>145287</xdr:rowOff>
    </xdr:to>
    <xdr:sp macro="" textlink="">
      <xdr:nvSpPr>
        <xdr:cNvPr id="286" name="フローチャート: 判断 285"/>
        <xdr:cNvSpPr/>
      </xdr:nvSpPr>
      <xdr:spPr>
        <a:xfrm>
          <a:off x="9588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72644</xdr:rowOff>
    </xdr:from>
    <xdr:to>
      <xdr:col>46</xdr:col>
      <xdr:colOff>38100</xdr:colOff>
      <xdr:row>84</xdr:row>
      <xdr:rowOff>2794</xdr:rowOff>
    </xdr:to>
    <xdr:sp macro="" textlink="">
      <xdr:nvSpPr>
        <xdr:cNvPr id="287" name="フローチャート: 判断 286"/>
        <xdr:cNvSpPr/>
      </xdr:nvSpPr>
      <xdr:spPr>
        <a:xfrm>
          <a:off x="8699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8" name="テキスト ボックス 28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9" name="テキスト ボックス 28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0" name="テキスト ボックス 28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1" name="テキスト ボックス 29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2" name="テキスト ボックス 29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78739</xdr:rowOff>
    </xdr:from>
    <xdr:to>
      <xdr:col>55</xdr:col>
      <xdr:colOff>50800</xdr:colOff>
      <xdr:row>81</xdr:row>
      <xdr:rowOff>8889</xdr:rowOff>
    </xdr:to>
    <xdr:sp macro="" textlink="">
      <xdr:nvSpPr>
        <xdr:cNvPr id="293" name="楕円 292"/>
        <xdr:cNvSpPr/>
      </xdr:nvSpPr>
      <xdr:spPr>
        <a:xfrm>
          <a:off x="104267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101616</xdr:rowOff>
    </xdr:from>
    <xdr:ext cx="469744" cy="259045"/>
    <xdr:sp macro="" textlink="">
      <xdr:nvSpPr>
        <xdr:cNvPr id="294" name="【公営住宅】&#10;一人当たり面積該当値テキスト"/>
        <xdr:cNvSpPr txBox="1"/>
      </xdr:nvSpPr>
      <xdr:spPr>
        <a:xfrm>
          <a:off x="10515600" y="13646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81787</xdr:rowOff>
    </xdr:from>
    <xdr:to>
      <xdr:col>50</xdr:col>
      <xdr:colOff>165100</xdr:colOff>
      <xdr:row>81</xdr:row>
      <xdr:rowOff>11937</xdr:rowOff>
    </xdr:to>
    <xdr:sp macro="" textlink="">
      <xdr:nvSpPr>
        <xdr:cNvPr id="295" name="楕円 294"/>
        <xdr:cNvSpPr/>
      </xdr:nvSpPr>
      <xdr:spPr>
        <a:xfrm>
          <a:off x="9588500" y="13797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129539</xdr:rowOff>
    </xdr:from>
    <xdr:to>
      <xdr:col>55</xdr:col>
      <xdr:colOff>0</xdr:colOff>
      <xdr:row>80</xdr:row>
      <xdr:rowOff>132587</xdr:rowOff>
    </xdr:to>
    <xdr:cxnSp macro="">
      <xdr:nvCxnSpPr>
        <xdr:cNvPr id="296" name="直線コネクタ 295"/>
        <xdr:cNvCxnSpPr/>
      </xdr:nvCxnSpPr>
      <xdr:spPr>
        <a:xfrm flipV="1">
          <a:off x="9639300" y="13845539"/>
          <a:ext cx="8382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136414</xdr:rowOff>
    </xdr:from>
    <xdr:ext cx="469744" cy="259045"/>
    <xdr:sp macro="" textlink="">
      <xdr:nvSpPr>
        <xdr:cNvPr id="297" name="n_1aveValue【公営住宅】&#10;一人当たり面積"/>
        <xdr:cNvSpPr txBox="1"/>
      </xdr:nvSpPr>
      <xdr:spPr>
        <a:xfrm>
          <a:off x="9391727" y="14366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19321</xdr:rowOff>
    </xdr:from>
    <xdr:ext cx="469744" cy="259045"/>
    <xdr:sp macro="" textlink="">
      <xdr:nvSpPr>
        <xdr:cNvPr id="298" name="n_2aveValue【公営住宅】&#10;一人当たり面積"/>
        <xdr:cNvSpPr txBox="1"/>
      </xdr:nvSpPr>
      <xdr:spPr>
        <a:xfrm>
          <a:off x="85154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28464</xdr:rowOff>
    </xdr:from>
    <xdr:ext cx="469744" cy="259045"/>
    <xdr:sp macro="" textlink="">
      <xdr:nvSpPr>
        <xdr:cNvPr id="299" name="n_1mainValue【公営住宅】&#10;一人当たり面積"/>
        <xdr:cNvSpPr txBox="1"/>
      </xdr:nvSpPr>
      <xdr:spPr>
        <a:xfrm>
          <a:off x="9391727" y="13573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0" name="正方形/長方形 29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1" name="正方形/長方形 30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2" name="正方形/長方形 30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3" name="正方形/長方形 30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4" name="正方形/長方形 30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5" name="正方形/長方形 30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6" name="正方形/長方形 30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7" name="正方形/長方形 30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8" name="正方形/長方形 30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09" name="正方形/長方形 30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0" name="正方形/長方形 30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1" name="正方形/長方形 31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2" name="正方形/長方形 31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3" name="正方形/長方形 31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4" name="正方形/長方形 31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5" name="正方形/長方形 31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6" name="正方形/長方形 31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7" name="正方形/長方形 31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8" name="正方形/長方形 31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19" name="正方形/長方形 31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0" name="正方形/長方形 31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1" name="正方形/長方形 32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2" name="正方形/長方形 32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3" name="正方形/長方形 32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4" name="テキスト ボックス 32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5" name="直線コネクタ 32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26" name="テキスト ボックス 32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27" name="直線コネクタ 32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28" name="テキスト ボックス 32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29" name="直線コネクタ 32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30" name="テキスト ボックス 32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31" name="直線コネクタ 33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32" name="テキスト ボックス 33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33" name="直線コネクタ 33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34" name="テキスト ボックス 33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35" name="直線コネクタ 33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36" name="テキスト ボックス 33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7" name="直線コネクタ 33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38" name="テキスト ボックス 33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3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74295</xdr:rowOff>
    </xdr:from>
    <xdr:to>
      <xdr:col>85</xdr:col>
      <xdr:colOff>126364</xdr:colOff>
      <xdr:row>41</xdr:row>
      <xdr:rowOff>66675</xdr:rowOff>
    </xdr:to>
    <xdr:cxnSp macro="">
      <xdr:nvCxnSpPr>
        <xdr:cNvPr id="340" name="直線コネクタ 339"/>
        <xdr:cNvCxnSpPr/>
      </xdr:nvCxnSpPr>
      <xdr:spPr>
        <a:xfrm flipV="1">
          <a:off x="16318864" y="5903595"/>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70502</xdr:rowOff>
    </xdr:from>
    <xdr:ext cx="405111" cy="259045"/>
    <xdr:sp macro="" textlink="">
      <xdr:nvSpPr>
        <xdr:cNvPr id="341" name="【認定こども園・幼稚園・保育所】&#10;有形固定資産減価償却率最小値テキスト"/>
        <xdr:cNvSpPr txBox="1"/>
      </xdr:nvSpPr>
      <xdr:spPr>
        <a:xfrm>
          <a:off x="16357600" y="709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66675</xdr:rowOff>
    </xdr:from>
    <xdr:to>
      <xdr:col>86</xdr:col>
      <xdr:colOff>25400</xdr:colOff>
      <xdr:row>41</xdr:row>
      <xdr:rowOff>66675</xdr:rowOff>
    </xdr:to>
    <xdr:cxnSp macro="">
      <xdr:nvCxnSpPr>
        <xdr:cNvPr id="342" name="直線コネクタ 341"/>
        <xdr:cNvCxnSpPr/>
      </xdr:nvCxnSpPr>
      <xdr:spPr>
        <a:xfrm>
          <a:off x="16230600" y="709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20972</xdr:rowOff>
    </xdr:from>
    <xdr:ext cx="405111" cy="259045"/>
    <xdr:sp macro="" textlink="">
      <xdr:nvSpPr>
        <xdr:cNvPr id="343" name="【認定こども園・幼稚園・保育所】&#10;有形固定資産減価償却率最大値テキスト"/>
        <xdr:cNvSpPr txBox="1"/>
      </xdr:nvSpPr>
      <xdr:spPr>
        <a:xfrm>
          <a:off x="16357600" y="5678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74295</xdr:rowOff>
    </xdr:from>
    <xdr:to>
      <xdr:col>86</xdr:col>
      <xdr:colOff>25400</xdr:colOff>
      <xdr:row>34</xdr:row>
      <xdr:rowOff>74295</xdr:rowOff>
    </xdr:to>
    <xdr:cxnSp macro="">
      <xdr:nvCxnSpPr>
        <xdr:cNvPr id="344" name="直線コネクタ 343"/>
        <xdr:cNvCxnSpPr/>
      </xdr:nvCxnSpPr>
      <xdr:spPr>
        <a:xfrm>
          <a:off x="16230600" y="590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103522</xdr:rowOff>
    </xdr:from>
    <xdr:ext cx="405111" cy="259045"/>
    <xdr:sp macro="" textlink="">
      <xdr:nvSpPr>
        <xdr:cNvPr id="345" name="【認定こども園・幼稚園・保育所】&#10;有形固定資産減価償却率平均値テキスト"/>
        <xdr:cNvSpPr txBox="1"/>
      </xdr:nvSpPr>
      <xdr:spPr>
        <a:xfrm>
          <a:off x="16357600" y="6447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80645</xdr:rowOff>
    </xdr:from>
    <xdr:to>
      <xdr:col>85</xdr:col>
      <xdr:colOff>177800</xdr:colOff>
      <xdr:row>39</xdr:row>
      <xdr:rowOff>10795</xdr:rowOff>
    </xdr:to>
    <xdr:sp macro="" textlink="">
      <xdr:nvSpPr>
        <xdr:cNvPr id="346" name="フローチャート: 判断 345"/>
        <xdr:cNvSpPr/>
      </xdr:nvSpPr>
      <xdr:spPr>
        <a:xfrm>
          <a:off x="162687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61595</xdr:rowOff>
    </xdr:from>
    <xdr:to>
      <xdr:col>81</xdr:col>
      <xdr:colOff>101600</xdr:colOff>
      <xdr:row>38</xdr:row>
      <xdr:rowOff>163195</xdr:rowOff>
    </xdr:to>
    <xdr:sp macro="" textlink="">
      <xdr:nvSpPr>
        <xdr:cNvPr id="347" name="フローチャート: 判断 346"/>
        <xdr:cNvSpPr/>
      </xdr:nvSpPr>
      <xdr:spPr>
        <a:xfrm>
          <a:off x="15430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145415</xdr:rowOff>
    </xdr:from>
    <xdr:to>
      <xdr:col>76</xdr:col>
      <xdr:colOff>165100</xdr:colOff>
      <xdr:row>38</xdr:row>
      <xdr:rowOff>75565</xdr:rowOff>
    </xdr:to>
    <xdr:sp macro="" textlink="">
      <xdr:nvSpPr>
        <xdr:cNvPr id="348" name="フローチャート: 判断 347"/>
        <xdr:cNvSpPr/>
      </xdr:nvSpPr>
      <xdr:spPr>
        <a:xfrm>
          <a:off x="14541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49" name="テキスト ボックス 34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0" name="テキスト ボックス 34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1" name="テキスト ボックス 35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2" name="テキスト ボックス 35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3" name="テキスト ボックス 35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46355</xdr:rowOff>
    </xdr:from>
    <xdr:to>
      <xdr:col>85</xdr:col>
      <xdr:colOff>177800</xdr:colOff>
      <xdr:row>39</xdr:row>
      <xdr:rowOff>147955</xdr:rowOff>
    </xdr:to>
    <xdr:sp macro="" textlink="">
      <xdr:nvSpPr>
        <xdr:cNvPr id="354" name="楕円 353"/>
        <xdr:cNvSpPr/>
      </xdr:nvSpPr>
      <xdr:spPr>
        <a:xfrm>
          <a:off x="16268700" y="673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24782</xdr:rowOff>
    </xdr:from>
    <xdr:ext cx="405111" cy="259045"/>
    <xdr:sp macro="" textlink="">
      <xdr:nvSpPr>
        <xdr:cNvPr id="355" name="【認定こども園・幼稚園・保育所】&#10;有形固定資産減価償却率該当値テキスト"/>
        <xdr:cNvSpPr txBox="1"/>
      </xdr:nvSpPr>
      <xdr:spPr>
        <a:xfrm>
          <a:off x="16357600" y="671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76835</xdr:rowOff>
    </xdr:from>
    <xdr:to>
      <xdr:col>81</xdr:col>
      <xdr:colOff>101600</xdr:colOff>
      <xdr:row>39</xdr:row>
      <xdr:rowOff>6985</xdr:rowOff>
    </xdr:to>
    <xdr:sp macro="" textlink="">
      <xdr:nvSpPr>
        <xdr:cNvPr id="356" name="楕円 355"/>
        <xdr:cNvSpPr/>
      </xdr:nvSpPr>
      <xdr:spPr>
        <a:xfrm>
          <a:off x="15430500" y="6591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127635</xdr:rowOff>
    </xdr:from>
    <xdr:to>
      <xdr:col>85</xdr:col>
      <xdr:colOff>127000</xdr:colOff>
      <xdr:row>39</xdr:row>
      <xdr:rowOff>97155</xdr:rowOff>
    </xdr:to>
    <xdr:cxnSp macro="">
      <xdr:nvCxnSpPr>
        <xdr:cNvPr id="357" name="直線コネクタ 356"/>
        <xdr:cNvCxnSpPr/>
      </xdr:nvCxnSpPr>
      <xdr:spPr>
        <a:xfrm>
          <a:off x="15481300" y="6642735"/>
          <a:ext cx="8382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8272</xdr:rowOff>
    </xdr:from>
    <xdr:ext cx="405111" cy="259045"/>
    <xdr:sp macro="" textlink="">
      <xdr:nvSpPr>
        <xdr:cNvPr id="358" name="n_1aveValue【認定こども園・幼稚園・保育所】&#10;有形固定資産減価償却率"/>
        <xdr:cNvSpPr txBox="1"/>
      </xdr:nvSpPr>
      <xdr:spPr>
        <a:xfrm>
          <a:off x="15266044" y="6351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92092</xdr:rowOff>
    </xdr:from>
    <xdr:ext cx="405111" cy="259045"/>
    <xdr:sp macro="" textlink="">
      <xdr:nvSpPr>
        <xdr:cNvPr id="359" name="n_2aveValue【認定こども園・幼稚園・保育所】&#10;有形固定資産減価償却率"/>
        <xdr:cNvSpPr txBox="1"/>
      </xdr:nvSpPr>
      <xdr:spPr>
        <a:xfrm>
          <a:off x="14389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169562</xdr:rowOff>
    </xdr:from>
    <xdr:ext cx="405111" cy="259045"/>
    <xdr:sp macro="" textlink="">
      <xdr:nvSpPr>
        <xdr:cNvPr id="360" name="n_1mainValue【認定こども園・幼稚園・保育所】&#10;有形固定資産減価償却率"/>
        <xdr:cNvSpPr txBox="1"/>
      </xdr:nvSpPr>
      <xdr:spPr>
        <a:xfrm>
          <a:off x="15266044" y="668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1" name="正方形/長方形 36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2" name="正方形/長方形 36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3" name="正方形/長方形 36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4" name="正方形/長方形 36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5" name="正方形/長方形 36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6" name="正方形/長方形 36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7" name="正方形/長方形 36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68" name="正方形/長方形 36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69" name="テキスト ボックス 36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0" name="直線コネクタ 36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1" name="直線コネクタ 37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2" name="テキスト ボックス 371"/>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3" name="直線コネクタ 37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4" name="テキスト ボックス 373"/>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5" name="直線コネクタ 37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6" name="テキスト ボックス 375"/>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7" name="直線コネクタ 37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78" name="テキスト ボックス 377"/>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79" name="直線コネクタ 37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0" name="テキスト ボックス 379"/>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1" name="直線コネクタ 38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2" name="テキスト ボックス 381"/>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3"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30480</xdr:rowOff>
    </xdr:from>
    <xdr:to>
      <xdr:col>116</xdr:col>
      <xdr:colOff>62864</xdr:colOff>
      <xdr:row>41</xdr:row>
      <xdr:rowOff>160020</xdr:rowOff>
    </xdr:to>
    <xdr:cxnSp macro="">
      <xdr:nvCxnSpPr>
        <xdr:cNvPr id="384" name="直線コネクタ 383"/>
        <xdr:cNvCxnSpPr/>
      </xdr:nvCxnSpPr>
      <xdr:spPr>
        <a:xfrm flipV="1">
          <a:off x="22160864" y="5859780"/>
          <a:ext cx="0" cy="13296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163847</xdr:rowOff>
    </xdr:from>
    <xdr:ext cx="469744" cy="259045"/>
    <xdr:sp macro="" textlink="">
      <xdr:nvSpPr>
        <xdr:cNvPr id="385" name="【認定こども園・幼稚園・保育所】&#10;一人当たり面積最小値テキスト"/>
        <xdr:cNvSpPr txBox="1"/>
      </xdr:nvSpPr>
      <xdr:spPr>
        <a:xfrm>
          <a:off x="22199600" y="719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160020</xdr:rowOff>
    </xdr:from>
    <xdr:to>
      <xdr:col>116</xdr:col>
      <xdr:colOff>152400</xdr:colOff>
      <xdr:row>41</xdr:row>
      <xdr:rowOff>160020</xdr:rowOff>
    </xdr:to>
    <xdr:cxnSp macro="">
      <xdr:nvCxnSpPr>
        <xdr:cNvPr id="386" name="直線コネクタ 385"/>
        <xdr:cNvCxnSpPr/>
      </xdr:nvCxnSpPr>
      <xdr:spPr>
        <a:xfrm>
          <a:off x="22072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148607</xdr:rowOff>
    </xdr:from>
    <xdr:ext cx="469744" cy="259045"/>
    <xdr:sp macro="" textlink="">
      <xdr:nvSpPr>
        <xdr:cNvPr id="387" name="【認定こども園・幼稚園・保育所】&#10;一人当たり面積最大値テキスト"/>
        <xdr:cNvSpPr txBox="1"/>
      </xdr:nvSpPr>
      <xdr:spPr>
        <a:xfrm>
          <a:off x="22199600" y="563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30480</xdr:rowOff>
    </xdr:from>
    <xdr:to>
      <xdr:col>116</xdr:col>
      <xdr:colOff>152400</xdr:colOff>
      <xdr:row>34</xdr:row>
      <xdr:rowOff>30480</xdr:rowOff>
    </xdr:to>
    <xdr:cxnSp macro="">
      <xdr:nvCxnSpPr>
        <xdr:cNvPr id="388" name="直線コネクタ 387"/>
        <xdr:cNvCxnSpPr/>
      </xdr:nvCxnSpPr>
      <xdr:spPr>
        <a:xfrm>
          <a:off x="22072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110507</xdr:rowOff>
    </xdr:from>
    <xdr:ext cx="469744" cy="259045"/>
    <xdr:sp macro="" textlink="">
      <xdr:nvSpPr>
        <xdr:cNvPr id="389" name="【認定こども園・幼稚園・保育所】&#10;一人当たり面積平均値テキスト"/>
        <xdr:cNvSpPr txBox="1"/>
      </xdr:nvSpPr>
      <xdr:spPr>
        <a:xfrm>
          <a:off x="22199600" y="6625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132080</xdr:rowOff>
    </xdr:from>
    <xdr:to>
      <xdr:col>116</xdr:col>
      <xdr:colOff>114300</xdr:colOff>
      <xdr:row>39</xdr:row>
      <xdr:rowOff>62230</xdr:rowOff>
    </xdr:to>
    <xdr:sp macro="" textlink="">
      <xdr:nvSpPr>
        <xdr:cNvPr id="390" name="フローチャート: 判断 389"/>
        <xdr:cNvSpPr/>
      </xdr:nvSpPr>
      <xdr:spPr>
        <a:xfrm>
          <a:off x="22110700" y="664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109220</xdr:rowOff>
    </xdr:from>
    <xdr:to>
      <xdr:col>112</xdr:col>
      <xdr:colOff>38100</xdr:colOff>
      <xdr:row>39</xdr:row>
      <xdr:rowOff>39370</xdr:rowOff>
    </xdr:to>
    <xdr:sp macro="" textlink="">
      <xdr:nvSpPr>
        <xdr:cNvPr id="391" name="フローチャート: 判断 390"/>
        <xdr:cNvSpPr/>
      </xdr:nvSpPr>
      <xdr:spPr>
        <a:xfrm>
          <a:off x="21272500" y="662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10160</xdr:rowOff>
    </xdr:from>
    <xdr:to>
      <xdr:col>107</xdr:col>
      <xdr:colOff>101600</xdr:colOff>
      <xdr:row>39</xdr:row>
      <xdr:rowOff>111760</xdr:rowOff>
    </xdr:to>
    <xdr:sp macro="" textlink="">
      <xdr:nvSpPr>
        <xdr:cNvPr id="392" name="フローチャート: 判断 391"/>
        <xdr:cNvSpPr/>
      </xdr:nvSpPr>
      <xdr:spPr>
        <a:xfrm>
          <a:off x="20383500" y="669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3" name="テキスト ボックス 39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4" name="テキスト ボックス 39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5" name="テキスト ボックス 39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6" name="テキスト ボックス 39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7" name="テキスト ボックス 39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116840</xdr:rowOff>
    </xdr:from>
    <xdr:to>
      <xdr:col>116</xdr:col>
      <xdr:colOff>114300</xdr:colOff>
      <xdr:row>35</xdr:row>
      <xdr:rowOff>46990</xdr:rowOff>
    </xdr:to>
    <xdr:sp macro="" textlink="">
      <xdr:nvSpPr>
        <xdr:cNvPr id="398" name="楕円 397"/>
        <xdr:cNvSpPr/>
      </xdr:nvSpPr>
      <xdr:spPr>
        <a:xfrm>
          <a:off x="22110700" y="594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139717</xdr:rowOff>
    </xdr:from>
    <xdr:ext cx="469744" cy="259045"/>
    <xdr:sp macro="" textlink="">
      <xdr:nvSpPr>
        <xdr:cNvPr id="399" name="【認定こども園・幼稚園・保育所】&#10;一人当たり面積該当値テキスト"/>
        <xdr:cNvSpPr txBox="1"/>
      </xdr:nvSpPr>
      <xdr:spPr>
        <a:xfrm>
          <a:off x="22199600" y="579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52070</xdr:rowOff>
    </xdr:from>
    <xdr:to>
      <xdr:col>112</xdr:col>
      <xdr:colOff>38100</xdr:colOff>
      <xdr:row>35</xdr:row>
      <xdr:rowOff>153670</xdr:rowOff>
    </xdr:to>
    <xdr:sp macro="" textlink="">
      <xdr:nvSpPr>
        <xdr:cNvPr id="400" name="楕円 399"/>
        <xdr:cNvSpPr/>
      </xdr:nvSpPr>
      <xdr:spPr>
        <a:xfrm>
          <a:off x="21272500" y="605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167640</xdr:rowOff>
    </xdr:from>
    <xdr:to>
      <xdr:col>116</xdr:col>
      <xdr:colOff>63500</xdr:colOff>
      <xdr:row>35</xdr:row>
      <xdr:rowOff>102870</xdr:rowOff>
    </xdr:to>
    <xdr:cxnSp macro="">
      <xdr:nvCxnSpPr>
        <xdr:cNvPr id="401" name="直線コネクタ 400"/>
        <xdr:cNvCxnSpPr/>
      </xdr:nvCxnSpPr>
      <xdr:spPr>
        <a:xfrm flipV="1">
          <a:off x="21323300" y="599694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30497</xdr:rowOff>
    </xdr:from>
    <xdr:ext cx="469744" cy="259045"/>
    <xdr:sp macro="" textlink="">
      <xdr:nvSpPr>
        <xdr:cNvPr id="402" name="n_1aveValue【認定こども園・幼稚園・保育所】&#10;一人当たり面積"/>
        <xdr:cNvSpPr txBox="1"/>
      </xdr:nvSpPr>
      <xdr:spPr>
        <a:xfrm>
          <a:off x="21075727" y="671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128287</xdr:rowOff>
    </xdr:from>
    <xdr:ext cx="469744" cy="259045"/>
    <xdr:sp macro="" textlink="">
      <xdr:nvSpPr>
        <xdr:cNvPr id="403" name="n_2aveValue【認定こども園・幼稚園・保育所】&#10;一人当たり面積"/>
        <xdr:cNvSpPr txBox="1"/>
      </xdr:nvSpPr>
      <xdr:spPr>
        <a:xfrm>
          <a:off x="20199427" y="6471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170197</xdr:rowOff>
    </xdr:from>
    <xdr:ext cx="469744" cy="259045"/>
    <xdr:sp macro="" textlink="">
      <xdr:nvSpPr>
        <xdr:cNvPr id="404" name="n_1mainValue【認定こども園・幼稚園・保育所】&#10;一人当たり面積"/>
        <xdr:cNvSpPr txBox="1"/>
      </xdr:nvSpPr>
      <xdr:spPr>
        <a:xfrm>
          <a:off x="21075727" y="582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5" name="正方形/長方形 40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6" name="正方形/長方形 40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7" name="正方形/長方形 40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08" name="正方形/長方形 40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09" name="正方形/長方形 40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0" name="正方形/長方形 40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1" name="正方形/長方形 41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2" name="正方形/長方形 41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3" name="テキスト ボックス 41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4" name="直線コネクタ 41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15" name="テキスト ボックス 414"/>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16" name="直線コネクタ 41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17" name="テキスト ボックス 41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8" name="直線コネクタ 41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19" name="テキスト ボックス 41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0" name="直線コネクタ 41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1" name="テキスト ボックス 42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2" name="直線コネクタ 42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3" name="テキスト ボックス 42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4" name="直線コネクタ 42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5" name="テキスト ボックス 42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6" name="直線コネクタ 42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27" name="テキスト ボックス 42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8" name="直線コネクタ 42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29" name="テキスト ボックス 42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1633</xdr:rowOff>
    </xdr:from>
    <xdr:to>
      <xdr:col>85</xdr:col>
      <xdr:colOff>126364</xdr:colOff>
      <xdr:row>63</xdr:row>
      <xdr:rowOff>142059</xdr:rowOff>
    </xdr:to>
    <xdr:cxnSp macro="">
      <xdr:nvCxnSpPr>
        <xdr:cNvPr id="431" name="直線コネクタ 430"/>
        <xdr:cNvCxnSpPr/>
      </xdr:nvCxnSpPr>
      <xdr:spPr>
        <a:xfrm flipV="1">
          <a:off x="16318864" y="9431383"/>
          <a:ext cx="0" cy="1512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145886</xdr:rowOff>
    </xdr:from>
    <xdr:ext cx="405111" cy="259045"/>
    <xdr:sp macro="" textlink="">
      <xdr:nvSpPr>
        <xdr:cNvPr id="432" name="【学校施設】&#10;有形固定資産減価償却率最小値テキスト"/>
        <xdr:cNvSpPr txBox="1"/>
      </xdr:nvSpPr>
      <xdr:spPr>
        <a:xfrm>
          <a:off x="16357600" y="10947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142059</xdr:rowOff>
    </xdr:from>
    <xdr:to>
      <xdr:col>86</xdr:col>
      <xdr:colOff>25400</xdr:colOff>
      <xdr:row>63</xdr:row>
      <xdr:rowOff>142059</xdr:rowOff>
    </xdr:to>
    <xdr:cxnSp macro="">
      <xdr:nvCxnSpPr>
        <xdr:cNvPr id="433" name="直線コネクタ 432"/>
        <xdr:cNvCxnSpPr/>
      </xdr:nvCxnSpPr>
      <xdr:spPr>
        <a:xfrm>
          <a:off x="16230600" y="1094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119760</xdr:rowOff>
    </xdr:from>
    <xdr:ext cx="405111" cy="259045"/>
    <xdr:sp macro="" textlink="">
      <xdr:nvSpPr>
        <xdr:cNvPr id="434" name="【学校施設】&#10;有形固定資産減価償却率最大値テキスト"/>
        <xdr:cNvSpPr txBox="1"/>
      </xdr:nvSpPr>
      <xdr:spPr>
        <a:xfrm>
          <a:off x="16357600" y="9206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1633</xdr:rowOff>
    </xdr:from>
    <xdr:to>
      <xdr:col>86</xdr:col>
      <xdr:colOff>25400</xdr:colOff>
      <xdr:row>55</xdr:row>
      <xdr:rowOff>1633</xdr:rowOff>
    </xdr:to>
    <xdr:cxnSp macro="">
      <xdr:nvCxnSpPr>
        <xdr:cNvPr id="435" name="直線コネクタ 434"/>
        <xdr:cNvCxnSpPr/>
      </xdr:nvCxnSpPr>
      <xdr:spPr>
        <a:xfrm>
          <a:off x="16230600" y="9431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23965</xdr:rowOff>
    </xdr:from>
    <xdr:ext cx="405111" cy="259045"/>
    <xdr:sp macro="" textlink="">
      <xdr:nvSpPr>
        <xdr:cNvPr id="436" name="【学校施設】&#10;有形固定資産減価償却率平均値テキスト"/>
        <xdr:cNvSpPr txBox="1"/>
      </xdr:nvSpPr>
      <xdr:spPr>
        <a:xfrm>
          <a:off x="16357600" y="101395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45538</xdr:rowOff>
    </xdr:from>
    <xdr:to>
      <xdr:col>85</xdr:col>
      <xdr:colOff>177800</xdr:colOff>
      <xdr:row>59</xdr:row>
      <xdr:rowOff>147138</xdr:rowOff>
    </xdr:to>
    <xdr:sp macro="" textlink="">
      <xdr:nvSpPr>
        <xdr:cNvPr id="437" name="フローチャート: 判断 436"/>
        <xdr:cNvSpPr/>
      </xdr:nvSpPr>
      <xdr:spPr>
        <a:xfrm>
          <a:off x="162687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52070</xdr:rowOff>
    </xdr:from>
    <xdr:to>
      <xdr:col>81</xdr:col>
      <xdr:colOff>101600</xdr:colOff>
      <xdr:row>59</xdr:row>
      <xdr:rowOff>153670</xdr:rowOff>
    </xdr:to>
    <xdr:sp macro="" textlink="">
      <xdr:nvSpPr>
        <xdr:cNvPr id="438" name="フローチャート: 判断 437"/>
        <xdr:cNvSpPr/>
      </xdr:nvSpPr>
      <xdr:spPr>
        <a:xfrm>
          <a:off x="15430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55335</xdr:rowOff>
    </xdr:from>
    <xdr:to>
      <xdr:col>76</xdr:col>
      <xdr:colOff>165100</xdr:colOff>
      <xdr:row>59</xdr:row>
      <xdr:rowOff>156935</xdr:rowOff>
    </xdr:to>
    <xdr:sp macro="" textlink="">
      <xdr:nvSpPr>
        <xdr:cNvPr id="439" name="フローチャート: 判断 438"/>
        <xdr:cNvSpPr/>
      </xdr:nvSpPr>
      <xdr:spPr>
        <a:xfrm>
          <a:off x="14541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0" name="テキスト ボックス 43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1" name="テキスト ボックス 44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2" name="テキスト ボックス 44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3" name="テキスト ボックス 44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4" name="テキスト ボックス 44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9616</xdr:rowOff>
    </xdr:from>
    <xdr:to>
      <xdr:col>85</xdr:col>
      <xdr:colOff>177800</xdr:colOff>
      <xdr:row>59</xdr:row>
      <xdr:rowOff>111216</xdr:rowOff>
    </xdr:to>
    <xdr:sp macro="" textlink="">
      <xdr:nvSpPr>
        <xdr:cNvPr id="445" name="楕円 444"/>
        <xdr:cNvSpPr/>
      </xdr:nvSpPr>
      <xdr:spPr>
        <a:xfrm>
          <a:off x="16268700"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32493</xdr:rowOff>
    </xdr:from>
    <xdr:ext cx="405111" cy="259045"/>
    <xdr:sp macro="" textlink="">
      <xdr:nvSpPr>
        <xdr:cNvPr id="446" name="【学校施設】&#10;有形固定資産減価償却率該当値テキスト"/>
        <xdr:cNvSpPr txBox="1"/>
      </xdr:nvSpPr>
      <xdr:spPr>
        <a:xfrm>
          <a:off x="16357600" y="9976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32476</xdr:rowOff>
    </xdr:from>
    <xdr:to>
      <xdr:col>81</xdr:col>
      <xdr:colOff>101600</xdr:colOff>
      <xdr:row>59</xdr:row>
      <xdr:rowOff>134076</xdr:rowOff>
    </xdr:to>
    <xdr:sp macro="" textlink="">
      <xdr:nvSpPr>
        <xdr:cNvPr id="447" name="楕円 446"/>
        <xdr:cNvSpPr/>
      </xdr:nvSpPr>
      <xdr:spPr>
        <a:xfrm>
          <a:off x="15430500" y="10148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60416</xdr:rowOff>
    </xdr:from>
    <xdr:to>
      <xdr:col>85</xdr:col>
      <xdr:colOff>127000</xdr:colOff>
      <xdr:row>59</xdr:row>
      <xdr:rowOff>83276</xdr:rowOff>
    </xdr:to>
    <xdr:cxnSp macro="">
      <xdr:nvCxnSpPr>
        <xdr:cNvPr id="448" name="直線コネクタ 447"/>
        <xdr:cNvCxnSpPr/>
      </xdr:nvCxnSpPr>
      <xdr:spPr>
        <a:xfrm flipV="1">
          <a:off x="15481300" y="10175966"/>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144797</xdr:rowOff>
    </xdr:from>
    <xdr:ext cx="405111" cy="259045"/>
    <xdr:sp macro="" textlink="">
      <xdr:nvSpPr>
        <xdr:cNvPr id="449" name="n_1aveValue【学校施設】&#10;有形固定資産減価償却率"/>
        <xdr:cNvSpPr txBox="1"/>
      </xdr:nvSpPr>
      <xdr:spPr>
        <a:xfrm>
          <a:off x="152660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2012</xdr:rowOff>
    </xdr:from>
    <xdr:ext cx="405111" cy="259045"/>
    <xdr:sp macro="" textlink="">
      <xdr:nvSpPr>
        <xdr:cNvPr id="450" name="n_2aveValue【学校施設】&#10;有形固定資産減価償却率"/>
        <xdr:cNvSpPr txBox="1"/>
      </xdr:nvSpPr>
      <xdr:spPr>
        <a:xfrm>
          <a:off x="14389744" y="9946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150603</xdr:rowOff>
    </xdr:from>
    <xdr:ext cx="405111" cy="259045"/>
    <xdr:sp macro="" textlink="">
      <xdr:nvSpPr>
        <xdr:cNvPr id="451" name="n_1mainValue【学校施設】&#10;有形固定資産減価償却率"/>
        <xdr:cNvSpPr txBox="1"/>
      </xdr:nvSpPr>
      <xdr:spPr>
        <a:xfrm>
          <a:off x="15266044" y="9923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2" name="正方形/長方形 45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3" name="正方形/長方形 45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4" name="正方形/長方形 45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5" name="正方形/長方形 45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6" name="正方形/長方形 45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7" name="正方形/長方形 45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8" name="正方形/長方形 45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59" name="正方形/長方形 45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0" name="テキスト ボックス 45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1" name="直線コネクタ 46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62" name="テキスト ボックス 46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130628</xdr:rowOff>
    </xdr:from>
    <xdr:to>
      <xdr:col>120</xdr:col>
      <xdr:colOff>114300</xdr:colOff>
      <xdr:row>64</xdr:row>
      <xdr:rowOff>130628</xdr:rowOff>
    </xdr:to>
    <xdr:cxnSp macro="">
      <xdr:nvCxnSpPr>
        <xdr:cNvPr id="463" name="直線コネクタ 46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64" name="テキスト ボックス 46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65" name="直線コネクタ 46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66" name="テキスト ボックス 46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67" name="直線コネクタ 46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68" name="テキスト ボックス 46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69" name="直線コネクタ 46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70" name="テキスト ボックス 46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71" name="直線コネクタ 47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72" name="テキスト ボックス 47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73" name="直線コネクタ 47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74" name="テキスト ボックス 47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5" name="直線コネクタ 47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76" name="テキスト ボックス 47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37230</xdr:rowOff>
    </xdr:from>
    <xdr:to>
      <xdr:col>116</xdr:col>
      <xdr:colOff>62864</xdr:colOff>
      <xdr:row>63</xdr:row>
      <xdr:rowOff>116586</xdr:rowOff>
    </xdr:to>
    <xdr:cxnSp macro="">
      <xdr:nvCxnSpPr>
        <xdr:cNvPr id="478" name="直線コネクタ 477"/>
        <xdr:cNvCxnSpPr/>
      </xdr:nvCxnSpPr>
      <xdr:spPr>
        <a:xfrm flipV="1">
          <a:off x="22160864" y="9638430"/>
          <a:ext cx="0" cy="1279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120413</xdr:rowOff>
    </xdr:from>
    <xdr:ext cx="469744" cy="259045"/>
    <xdr:sp macro="" textlink="">
      <xdr:nvSpPr>
        <xdr:cNvPr id="479" name="【学校施設】&#10;一人当たり面積最小値テキスト"/>
        <xdr:cNvSpPr txBox="1"/>
      </xdr:nvSpPr>
      <xdr:spPr>
        <a:xfrm>
          <a:off x="22199600" y="10921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116586</xdr:rowOff>
    </xdr:from>
    <xdr:to>
      <xdr:col>116</xdr:col>
      <xdr:colOff>152400</xdr:colOff>
      <xdr:row>63</xdr:row>
      <xdr:rowOff>116586</xdr:rowOff>
    </xdr:to>
    <xdr:cxnSp macro="">
      <xdr:nvCxnSpPr>
        <xdr:cNvPr id="480" name="直線コネクタ 479"/>
        <xdr:cNvCxnSpPr/>
      </xdr:nvCxnSpPr>
      <xdr:spPr>
        <a:xfrm>
          <a:off x="22072600" y="10917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155357</xdr:rowOff>
    </xdr:from>
    <xdr:ext cx="469744" cy="259045"/>
    <xdr:sp macro="" textlink="">
      <xdr:nvSpPr>
        <xdr:cNvPr id="481" name="【学校施設】&#10;一人当たり面積最大値テキスト"/>
        <xdr:cNvSpPr txBox="1"/>
      </xdr:nvSpPr>
      <xdr:spPr>
        <a:xfrm>
          <a:off x="22199600" y="9413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37230</xdr:rowOff>
    </xdr:from>
    <xdr:to>
      <xdr:col>116</xdr:col>
      <xdr:colOff>152400</xdr:colOff>
      <xdr:row>56</xdr:row>
      <xdr:rowOff>37230</xdr:rowOff>
    </xdr:to>
    <xdr:cxnSp macro="">
      <xdr:nvCxnSpPr>
        <xdr:cNvPr id="482" name="直線コネクタ 481"/>
        <xdr:cNvCxnSpPr/>
      </xdr:nvCxnSpPr>
      <xdr:spPr>
        <a:xfrm>
          <a:off x="22072600" y="963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122590</xdr:rowOff>
    </xdr:from>
    <xdr:ext cx="469744" cy="259045"/>
    <xdr:sp macro="" textlink="">
      <xdr:nvSpPr>
        <xdr:cNvPr id="483" name="【学校施設】&#10;一人当たり面積平均値テキスト"/>
        <xdr:cNvSpPr txBox="1"/>
      </xdr:nvSpPr>
      <xdr:spPr>
        <a:xfrm>
          <a:off x="22199600" y="102381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144163</xdr:rowOff>
    </xdr:from>
    <xdr:to>
      <xdr:col>116</xdr:col>
      <xdr:colOff>114300</xdr:colOff>
      <xdr:row>60</xdr:row>
      <xdr:rowOff>74313</xdr:rowOff>
    </xdr:to>
    <xdr:sp macro="" textlink="">
      <xdr:nvSpPr>
        <xdr:cNvPr id="484" name="フローチャート: 判断 483"/>
        <xdr:cNvSpPr/>
      </xdr:nvSpPr>
      <xdr:spPr>
        <a:xfrm>
          <a:off x="22110700" y="10259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80808</xdr:rowOff>
    </xdr:from>
    <xdr:to>
      <xdr:col>112</xdr:col>
      <xdr:colOff>38100</xdr:colOff>
      <xdr:row>60</xdr:row>
      <xdr:rowOff>10958</xdr:rowOff>
    </xdr:to>
    <xdr:sp macro="" textlink="">
      <xdr:nvSpPr>
        <xdr:cNvPr id="485" name="フローチャート: 判断 484"/>
        <xdr:cNvSpPr/>
      </xdr:nvSpPr>
      <xdr:spPr>
        <a:xfrm>
          <a:off x="21272500" y="10196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59</xdr:row>
      <xdr:rowOff>118038</xdr:rowOff>
    </xdr:from>
    <xdr:to>
      <xdr:col>107</xdr:col>
      <xdr:colOff>101600</xdr:colOff>
      <xdr:row>60</xdr:row>
      <xdr:rowOff>48188</xdr:rowOff>
    </xdr:to>
    <xdr:sp macro="" textlink="">
      <xdr:nvSpPr>
        <xdr:cNvPr id="486" name="フローチャート: 判断 485"/>
        <xdr:cNvSpPr/>
      </xdr:nvSpPr>
      <xdr:spPr>
        <a:xfrm>
          <a:off x="20383500" y="1023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7" name="テキスト ボックス 48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8" name="テキスト ボックス 48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9" name="テキスト ボックス 48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90" name="テキスト ボックス 48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91" name="テキスト ボックス 49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54683</xdr:rowOff>
    </xdr:from>
    <xdr:to>
      <xdr:col>116</xdr:col>
      <xdr:colOff>114300</xdr:colOff>
      <xdr:row>57</xdr:row>
      <xdr:rowOff>156283</xdr:rowOff>
    </xdr:to>
    <xdr:sp macro="" textlink="">
      <xdr:nvSpPr>
        <xdr:cNvPr id="492" name="楕円 491"/>
        <xdr:cNvSpPr/>
      </xdr:nvSpPr>
      <xdr:spPr>
        <a:xfrm>
          <a:off x="22110700" y="9827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77560</xdr:rowOff>
    </xdr:from>
    <xdr:ext cx="469744" cy="259045"/>
    <xdr:sp macro="" textlink="">
      <xdr:nvSpPr>
        <xdr:cNvPr id="493" name="【学校施設】&#10;一人当たり面積該当値テキスト"/>
        <xdr:cNvSpPr txBox="1"/>
      </xdr:nvSpPr>
      <xdr:spPr>
        <a:xfrm>
          <a:off x="22199600" y="9678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78849</xdr:rowOff>
    </xdr:from>
    <xdr:to>
      <xdr:col>112</xdr:col>
      <xdr:colOff>38100</xdr:colOff>
      <xdr:row>58</xdr:row>
      <xdr:rowOff>8999</xdr:rowOff>
    </xdr:to>
    <xdr:sp macro="" textlink="">
      <xdr:nvSpPr>
        <xdr:cNvPr id="494" name="楕円 493"/>
        <xdr:cNvSpPr/>
      </xdr:nvSpPr>
      <xdr:spPr>
        <a:xfrm>
          <a:off x="21272500" y="9851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105483</xdr:rowOff>
    </xdr:from>
    <xdr:to>
      <xdr:col>116</xdr:col>
      <xdr:colOff>63500</xdr:colOff>
      <xdr:row>57</xdr:row>
      <xdr:rowOff>129649</xdr:rowOff>
    </xdr:to>
    <xdr:cxnSp macro="">
      <xdr:nvCxnSpPr>
        <xdr:cNvPr id="495" name="直線コネクタ 494"/>
        <xdr:cNvCxnSpPr/>
      </xdr:nvCxnSpPr>
      <xdr:spPr>
        <a:xfrm flipV="1">
          <a:off x="21323300" y="9878133"/>
          <a:ext cx="838200" cy="2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2085</xdr:rowOff>
    </xdr:from>
    <xdr:ext cx="469744" cy="259045"/>
    <xdr:sp macro="" textlink="">
      <xdr:nvSpPr>
        <xdr:cNvPr id="496" name="n_1aveValue【学校施設】&#10;一人当たり面積"/>
        <xdr:cNvSpPr txBox="1"/>
      </xdr:nvSpPr>
      <xdr:spPr>
        <a:xfrm>
          <a:off x="21075727" y="10289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64715</xdr:rowOff>
    </xdr:from>
    <xdr:ext cx="469744" cy="259045"/>
    <xdr:sp macro="" textlink="">
      <xdr:nvSpPr>
        <xdr:cNvPr id="497" name="n_2aveValue【学校施設】&#10;一人当たり面積"/>
        <xdr:cNvSpPr txBox="1"/>
      </xdr:nvSpPr>
      <xdr:spPr>
        <a:xfrm>
          <a:off x="20199427" y="10008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25526</xdr:rowOff>
    </xdr:from>
    <xdr:ext cx="469744" cy="259045"/>
    <xdr:sp macro="" textlink="">
      <xdr:nvSpPr>
        <xdr:cNvPr id="498" name="n_1mainValue【学校施設】&#10;一人当たり面積"/>
        <xdr:cNvSpPr txBox="1"/>
      </xdr:nvSpPr>
      <xdr:spPr>
        <a:xfrm>
          <a:off x="21075727" y="9626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9" name="正方形/長方形 49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00" name="正方形/長方形 49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01" name="正方形/長方形 50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2" name="正方形/長方形 50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3" name="正方形/長方形 50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4" name="正方形/長方形 50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5" name="正方形/長方形 50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6" name="正方形/長方形 50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07" name="テキスト ボックス 50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08" name="直線コネクタ 50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09" name="テキスト ボックス 508"/>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10" name="直線コネクタ 50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11" name="テキスト ボックス 510"/>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12" name="直線コネクタ 51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13" name="テキスト ボックス 51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14" name="直線コネクタ 51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15" name="テキスト ボックス 51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16" name="直線コネクタ 51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17" name="テキスト ボックス 51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18" name="直線コネクタ 51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19" name="テキスト ボックス 518"/>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20" name="直線コネクタ 51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21" name="テキスト ボックス 52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2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150495</xdr:rowOff>
    </xdr:to>
    <xdr:cxnSp macro="">
      <xdr:nvCxnSpPr>
        <xdr:cNvPr id="523" name="直線コネクタ 522"/>
        <xdr:cNvCxnSpPr/>
      </xdr:nvCxnSpPr>
      <xdr:spPr>
        <a:xfrm flipV="1">
          <a:off x="16318864" y="13335000"/>
          <a:ext cx="0" cy="13887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154322</xdr:rowOff>
    </xdr:from>
    <xdr:ext cx="405111" cy="259045"/>
    <xdr:sp macro="" textlink="">
      <xdr:nvSpPr>
        <xdr:cNvPr id="524" name="【児童館】&#10;有形固定資産減価償却率最小値テキスト"/>
        <xdr:cNvSpPr txBox="1"/>
      </xdr:nvSpPr>
      <xdr:spPr>
        <a:xfrm>
          <a:off x="16357600" y="14727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150495</xdr:rowOff>
    </xdr:from>
    <xdr:to>
      <xdr:col>86</xdr:col>
      <xdr:colOff>25400</xdr:colOff>
      <xdr:row>85</xdr:row>
      <xdr:rowOff>150495</xdr:rowOff>
    </xdr:to>
    <xdr:cxnSp macro="">
      <xdr:nvCxnSpPr>
        <xdr:cNvPr id="525" name="直線コネクタ 524"/>
        <xdr:cNvCxnSpPr/>
      </xdr:nvCxnSpPr>
      <xdr:spPr>
        <a:xfrm>
          <a:off x="16230600" y="14723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526" name="【児童館】&#10;有形固定資産減価償却率最大値テキスト"/>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27" name="直線コネクタ 526"/>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41927</xdr:rowOff>
    </xdr:from>
    <xdr:ext cx="405111" cy="259045"/>
    <xdr:sp macro="" textlink="">
      <xdr:nvSpPr>
        <xdr:cNvPr id="528" name="【児童館】&#10;有形固定資産減価償却率平均値テキスト"/>
        <xdr:cNvSpPr txBox="1"/>
      </xdr:nvSpPr>
      <xdr:spPr>
        <a:xfrm>
          <a:off x="16357600" y="1410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63500</xdr:rowOff>
    </xdr:from>
    <xdr:to>
      <xdr:col>85</xdr:col>
      <xdr:colOff>177800</xdr:colOff>
      <xdr:row>82</xdr:row>
      <xdr:rowOff>165100</xdr:rowOff>
    </xdr:to>
    <xdr:sp macro="" textlink="">
      <xdr:nvSpPr>
        <xdr:cNvPr id="529" name="フローチャート: 判断 528"/>
        <xdr:cNvSpPr/>
      </xdr:nvSpPr>
      <xdr:spPr>
        <a:xfrm>
          <a:off x="16268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530" name="フローチャート: 判断 529"/>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145414</xdr:rowOff>
    </xdr:from>
    <xdr:to>
      <xdr:col>76</xdr:col>
      <xdr:colOff>165100</xdr:colOff>
      <xdr:row>82</xdr:row>
      <xdr:rowOff>75564</xdr:rowOff>
    </xdr:to>
    <xdr:sp macro="" textlink="">
      <xdr:nvSpPr>
        <xdr:cNvPr id="531" name="フローチャート: 判断 530"/>
        <xdr:cNvSpPr/>
      </xdr:nvSpPr>
      <xdr:spPr>
        <a:xfrm>
          <a:off x="145415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32" name="テキスト ボックス 53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33" name="テキスト ボックス 53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34" name="テキスト ボックス 53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35" name="テキスト ボックス 53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36" name="テキスト ボックス 53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55880</xdr:rowOff>
    </xdr:from>
    <xdr:to>
      <xdr:col>85</xdr:col>
      <xdr:colOff>177800</xdr:colOff>
      <xdr:row>79</xdr:row>
      <xdr:rowOff>157480</xdr:rowOff>
    </xdr:to>
    <xdr:sp macro="" textlink="">
      <xdr:nvSpPr>
        <xdr:cNvPr id="537" name="楕円 536"/>
        <xdr:cNvSpPr/>
      </xdr:nvSpPr>
      <xdr:spPr>
        <a:xfrm>
          <a:off x="16268700" y="1360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78757</xdr:rowOff>
    </xdr:from>
    <xdr:ext cx="405111" cy="259045"/>
    <xdr:sp macro="" textlink="">
      <xdr:nvSpPr>
        <xdr:cNvPr id="538" name="【児童館】&#10;有形固定資産減価償却率該当値テキスト"/>
        <xdr:cNvSpPr txBox="1"/>
      </xdr:nvSpPr>
      <xdr:spPr>
        <a:xfrm>
          <a:off x="16357600" y="13451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107314</xdr:rowOff>
    </xdr:from>
    <xdr:to>
      <xdr:col>81</xdr:col>
      <xdr:colOff>101600</xdr:colOff>
      <xdr:row>80</xdr:row>
      <xdr:rowOff>37464</xdr:rowOff>
    </xdr:to>
    <xdr:sp macro="" textlink="">
      <xdr:nvSpPr>
        <xdr:cNvPr id="539" name="楕円 538"/>
        <xdr:cNvSpPr/>
      </xdr:nvSpPr>
      <xdr:spPr>
        <a:xfrm>
          <a:off x="15430500" y="1365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106680</xdr:rowOff>
    </xdr:from>
    <xdr:to>
      <xdr:col>85</xdr:col>
      <xdr:colOff>127000</xdr:colOff>
      <xdr:row>79</xdr:row>
      <xdr:rowOff>158114</xdr:rowOff>
    </xdr:to>
    <xdr:cxnSp macro="">
      <xdr:nvCxnSpPr>
        <xdr:cNvPr id="540" name="直線コネクタ 539"/>
        <xdr:cNvCxnSpPr/>
      </xdr:nvCxnSpPr>
      <xdr:spPr>
        <a:xfrm flipV="1">
          <a:off x="15481300" y="13651230"/>
          <a:ext cx="8382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139082</xdr:rowOff>
    </xdr:from>
    <xdr:ext cx="405111" cy="259045"/>
    <xdr:sp macro="" textlink="">
      <xdr:nvSpPr>
        <xdr:cNvPr id="541" name="n_1aveValue【児童館】&#10;有形固定資産減価償却率"/>
        <xdr:cNvSpPr txBox="1"/>
      </xdr:nvSpPr>
      <xdr:spPr>
        <a:xfrm>
          <a:off x="152660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92091</xdr:rowOff>
    </xdr:from>
    <xdr:ext cx="405111" cy="259045"/>
    <xdr:sp macro="" textlink="">
      <xdr:nvSpPr>
        <xdr:cNvPr id="542" name="n_2aveValue【児童館】&#10;有形固定資産減価償却率"/>
        <xdr:cNvSpPr txBox="1"/>
      </xdr:nvSpPr>
      <xdr:spPr>
        <a:xfrm>
          <a:off x="14389744" y="1380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53991</xdr:rowOff>
    </xdr:from>
    <xdr:ext cx="405111" cy="259045"/>
    <xdr:sp macro="" textlink="">
      <xdr:nvSpPr>
        <xdr:cNvPr id="543" name="n_1mainValue【児童館】&#10;有形固定資産減価償却率"/>
        <xdr:cNvSpPr txBox="1"/>
      </xdr:nvSpPr>
      <xdr:spPr>
        <a:xfrm>
          <a:off x="15266044" y="13427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44" name="正方形/長方形 54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45" name="正方形/長方形 54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46" name="正方形/長方形 54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47" name="正方形/長方形 54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8" name="正方形/長方形 54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9" name="正方形/長方形 54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0" name="正方形/長方形 54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1" name="正方形/長方形 55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52" name="テキスト ボックス 55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53" name="直線コネクタ 55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54" name="直線コネクタ 553"/>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55" name="テキスト ボックス 554"/>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56" name="直線コネクタ 555"/>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57" name="テキスト ボックス 556"/>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58" name="直線コネクタ 557"/>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59" name="テキスト ボックス 558"/>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60" name="直線コネクタ 559"/>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61" name="テキスト ボックス 560"/>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62" name="直線コネクタ 561"/>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63" name="テキスト ボックス 562"/>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64" name="直線コネクタ 56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65" name="テキスト ボックス 56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66"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57150</xdr:rowOff>
    </xdr:from>
    <xdr:to>
      <xdr:col>116</xdr:col>
      <xdr:colOff>62864</xdr:colOff>
      <xdr:row>86</xdr:row>
      <xdr:rowOff>57150</xdr:rowOff>
    </xdr:to>
    <xdr:cxnSp macro="">
      <xdr:nvCxnSpPr>
        <xdr:cNvPr id="567" name="直線コネクタ 566"/>
        <xdr:cNvCxnSpPr/>
      </xdr:nvCxnSpPr>
      <xdr:spPr>
        <a:xfrm flipV="1">
          <a:off x="22160864" y="132588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60977</xdr:rowOff>
    </xdr:from>
    <xdr:ext cx="469744" cy="259045"/>
    <xdr:sp macro="" textlink="">
      <xdr:nvSpPr>
        <xdr:cNvPr id="568" name="【児童館】&#10;一人当たり面積最小値テキスト"/>
        <xdr:cNvSpPr txBox="1"/>
      </xdr:nvSpPr>
      <xdr:spPr>
        <a:xfrm>
          <a:off x="22199600" y="1480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57150</xdr:rowOff>
    </xdr:from>
    <xdr:to>
      <xdr:col>116</xdr:col>
      <xdr:colOff>152400</xdr:colOff>
      <xdr:row>86</xdr:row>
      <xdr:rowOff>57150</xdr:rowOff>
    </xdr:to>
    <xdr:cxnSp macro="">
      <xdr:nvCxnSpPr>
        <xdr:cNvPr id="569" name="直線コネクタ 568"/>
        <xdr:cNvCxnSpPr/>
      </xdr:nvCxnSpPr>
      <xdr:spPr>
        <a:xfrm>
          <a:off x="22072600" y="1480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3827</xdr:rowOff>
    </xdr:from>
    <xdr:ext cx="469744" cy="259045"/>
    <xdr:sp macro="" textlink="">
      <xdr:nvSpPr>
        <xdr:cNvPr id="570" name="【児童館】&#10;一人当たり面積最大値テキスト"/>
        <xdr:cNvSpPr txBox="1"/>
      </xdr:nvSpPr>
      <xdr:spPr>
        <a:xfrm>
          <a:off x="22199600" y="1303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57150</xdr:rowOff>
    </xdr:from>
    <xdr:to>
      <xdr:col>116</xdr:col>
      <xdr:colOff>152400</xdr:colOff>
      <xdr:row>77</xdr:row>
      <xdr:rowOff>57150</xdr:rowOff>
    </xdr:to>
    <xdr:cxnSp macro="">
      <xdr:nvCxnSpPr>
        <xdr:cNvPr id="571" name="直線コネクタ 570"/>
        <xdr:cNvCxnSpPr/>
      </xdr:nvCxnSpPr>
      <xdr:spPr>
        <a:xfrm>
          <a:off x="22072600" y="1325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48277</xdr:rowOff>
    </xdr:from>
    <xdr:ext cx="469744" cy="259045"/>
    <xdr:sp macro="" textlink="">
      <xdr:nvSpPr>
        <xdr:cNvPr id="572" name="【児童館】&#10;一人当たり面積平均値テキスト"/>
        <xdr:cNvSpPr txBox="1"/>
      </xdr:nvSpPr>
      <xdr:spPr>
        <a:xfrm>
          <a:off x="22199600" y="141071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25400</xdr:rowOff>
    </xdr:from>
    <xdr:to>
      <xdr:col>116</xdr:col>
      <xdr:colOff>114300</xdr:colOff>
      <xdr:row>83</xdr:row>
      <xdr:rowOff>127000</xdr:rowOff>
    </xdr:to>
    <xdr:sp macro="" textlink="">
      <xdr:nvSpPr>
        <xdr:cNvPr id="573" name="フローチャート: 判断 572"/>
        <xdr:cNvSpPr/>
      </xdr:nvSpPr>
      <xdr:spPr>
        <a:xfrm>
          <a:off x="221107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82550</xdr:rowOff>
    </xdr:from>
    <xdr:to>
      <xdr:col>112</xdr:col>
      <xdr:colOff>38100</xdr:colOff>
      <xdr:row>84</xdr:row>
      <xdr:rowOff>12700</xdr:rowOff>
    </xdr:to>
    <xdr:sp macro="" textlink="">
      <xdr:nvSpPr>
        <xdr:cNvPr id="574" name="フローチャート: 判断 573"/>
        <xdr:cNvSpPr/>
      </xdr:nvSpPr>
      <xdr:spPr>
        <a:xfrm>
          <a:off x="212725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139700</xdr:rowOff>
    </xdr:from>
    <xdr:to>
      <xdr:col>107</xdr:col>
      <xdr:colOff>101600</xdr:colOff>
      <xdr:row>84</xdr:row>
      <xdr:rowOff>69850</xdr:rowOff>
    </xdr:to>
    <xdr:sp macro="" textlink="">
      <xdr:nvSpPr>
        <xdr:cNvPr id="575" name="フローチャート: 判断 574"/>
        <xdr:cNvSpPr/>
      </xdr:nvSpPr>
      <xdr:spPr>
        <a:xfrm>
          <a:off x="20383500" y="1437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576" name="テキスト ボックス 57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77" name="テキスト ボックス 57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78" name="テキスト ボックス 57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79" name="テキスト ボックス 57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80" name="テキスト ボックス 57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25400</xdr:rowOff>
    </xdr:from>
    <xdr:to>
      <xdr:col>116</xdr:col>
      <xdr:colOff>114300</xdr:colOff>
      <xdr:row>85</xdr:row>
      <xdr:rowOff>127000</xdr:rowOff>
    </xdr:to>
    <xdr:sp macro="" textlink="">
      <xdr:nvSpPr>
        <xdr:cNvPr id="581" name="楕円 580"/>
        <xdr:cNvSpPr/>
      </xdr:nvSpPr>
      <xdr:spPr>
        <a:xfrm>
          <a:off x="221107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3827</xdr:rowOff>
    </xdr:from>
    <xdr:ext cx="469744" cy="259045"/>
    <xdr:sp macro="" textlink="">
      <xdr:nvSpPr>
        <xdr:cNvPr id="582" name="【児童館】&#10;一人当たり面積該当値テキスト"/>
        <xdr:cNvSpPr txBox="1"/>
      </xdr:nvSpPr>
      <xdr:spPr>
        <a:xfrm>
          <a:off x="22199600" y="1457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44450</xdr:rowOff>
    </xdr:from>
    <xdr:to>
      <xdr:col>112</xdr:col>
      <xdr:colOff>38100</xdr:colOff>
      <xdr:row>85</xdr:row>
      <xdr:rowOff>146050</xdr:rowOff>
    </xdr:to>
    <xdr:sp macro="" textlink="">
      <xdr:nvSpPr>
        <xdr:cNvPr id="583" name="楕円 582"/>
        <xdr:cNvSpPr/>
      </xdr:nvSpPr>
      <xdr:spPr>
        <a:xfrm>
          <a:off x="21272500" y="1461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76200</xdr:rowOff>
    </xdr:from>
    <xdr:to>
      <xdr:col>116</xdr:col>
      <xdr:colOff>63500</xdr:colOff>
      <xdr:row>85</xdr:row>
      <xdr:rowOff>95250</xdr:rowOff>
    </xdr:to>
    <xdr:cxnSp macro="">
      <xdr:nvCxnSpPr>
        <xdr:cNvPr id="584" name="直線コネクタ 583"/>
        <xdr:cNvCxnSpPr/>
      </xdr:nvCxnSpPr>
      <xdr:spPr>
        <a:xfrm flipV="1">
          <a:off x="21323300" y="146494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29227</xdr:rowOff>
    </xdr:from>
    <xdr:ext cx="469744" cy="259045"/>
    <xdr:sp macro="" textlink="">
      <xdr:nvSpPr>
        <xdr:cNvPr id="585" name="n_1aveValue【児童館】&#10;一人当たり面積"/>
        <xdr:cNvSpPr txBox="1"/>
      </xdr:nvSpPr>
      <xdr:spPr>
        <a:xfrm>
          <a:off x="21075727" y="1408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86377</xdr:rowOff>
    </xdr:from>
    <xdr:ext cx="469744" cy="259045"/>
    <xdr:sp macro="" textlink="">
      <xdr:nvSpPr>
        <xdr:cNvPr id="586" name="n_2aveValue【児童館】&#10;一人当たり面積"/>
        <xdr:cNvSpPr txBox="1"/>
      </xdr:nvSpPr>
      <xdr:spPr>
        <a:xfrm>
          <a:off x="20199427"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137177</xdr:rowOff>
    </xdr:from>
    <xdr:ext cx="469744" cy="259045"/>
    <xdr:sp macro="" textlink="">
      <xdr:nvSpPr>
        <xdr:cNvPr id="587" name="n_1mainValue【児童館】&#10;一人当たり面積"/>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88" name="正方形/長方形 58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89" name="正方形/長方形 58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90" name="正方形/長方形 58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91" name="正方形/長方形 59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92" name="正方形/長方形 59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93" name="正方形/長方形 59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94" name="正方形/長方形 59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95" name="正方形/長方形 594"/>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596" name="正方形/長方形 59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97" name="正方形/長方形 59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98" name="正方形/長方形 59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99" name="正方形/長方形 59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0" name="正方形/長方形 59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1" name="正方形/長方形 60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2" name="正方形/長方形 60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3" name="正方形/長方形 602"/>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04" name="正方形/長方形 60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5" name="正方形/長方形 60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6" name="テキスト ボックス 60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類似団体と比較して特に有形固定資産減価償却率が高い施設は，児童館と公営住宅であり，児童館は，新たな整備をしておらず</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施設しかないことから特に償却率が高くなっている。また，公営住宅についても，</a:t>
          </a:r>
          <a:r>
            <a:rPr kumimoji="1" lang="en-US" altLang="ja-JP" sz="1300">
              <a:latin typeface="ＭＳ Ｐゴシック" panose="020B0600070205080204" pitchFamily="50" charset="-128"/>
              <a:ea typeface="ＭＳ Ｐゴシック" panose="020B0600070205080204" pitchFamily="50" charset="-128"/>
            </a:rPr>
            <a:t>615</a:t>
          </a:r>
          <a:r>
            <a:rPr kumimoji="1" lang="ja-JP" altLang="en-US" sz="1300">
              <a:latin typeface="ＭＳ Ｐゴシック" panose="020B0600070205080204" pitchFamily="50" charset="-128"/>
              <a:ea typeface="ＭＳ Ｐゴシック" panose="020B0600070205080204" pitchFamily="50" charset="-128"/>
            </a:rPr>
            <a:t>戸のうち</a:t>
          </a:r>
          <a:r>
            <a:rPr kumimoji="1" lang="en-US" altLang="ja-JP" sz="1300">
              <a:latin typeface="ＭＳ Ｐゴシック" panose="020B0600070205080204" pitchFamily="50" charset="-128"/>
              <a:ea typeface="ＭＳ Ｐゴシック" panose="020B0600070205080204" pitchFamily="50" charset="-128"/>
            </a:rPr>
            <a:t>67.6</a:t>
          </a:r>
          <a:r>
            <a:rPr kumimoji="1" lang="ja-JP" altLang="en-US" sz="1300">
              <a:latin typeface="ＭＳ Ｐゴシック" panose="020B0600070205080204" pitchFamily="50" charset="-128"/>
              <a:ea typeface="ＭＳ Ｐゴシック" panose="020B0600070205080204" pitchFamily="50" charset="-128"/>
            </a:rPr>
            <a:t>％にあたる</a:t>
          </a:r>
          <a:r>
            <a:rPr kumimoji="1" lang="en-US" altLang="ja-JP" sz="1300">
              <a:latin typeface="ＭＳ Ｐゴシック" panose="020B0600070205080204" pitchFamily="50" charset="-128"/>
              <a:ea typeface="ＭＳ Ｐゴシック" panose="020B0600070205080204" pitchFamily="50" charset="-128"/>
            </a:rPr>
            <a:t>416</a:t>
          </a:r>
          <a:r>
            <a:rPr kumimoji="1" lang="ja-JP" altLang="en-US" sz="1300">
              <a:latin typeface="ＭＳ Ｐゴシック" panose="020B0600070205080204" pitchFamily="50" charset="-128"/>
              <a:ea typeface="ＭＳ Ｐゴシック" panose="020B0600070205080204" pitchFamily="50" charset="-128"/>
            </a:rPr>
            <a:t>戸が耐用年限を経過していることにより償却率が高くなっている。類似団体と比較し低い施設である保育所は，平成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年度に神杉保育所やその他の保育所の整備工事などを実施したため償却率が減少している。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一人当たり面積については，類似団体と比較してほとんどの施設において高い数値となっている。本市は</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8</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市町村が合併したことに伴い機能の重複した施設も多く，人口規模の割には多くの公共施設が配置され，類似団体よりも資産保有量が多くなっていることが要因である。また，平成</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29</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年度は前年度末と比較して道路，保育所等の整備や長寿命化に伴う資産の増加と人口減少の影響により，住民一人当たり資産額はさらに増加している。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資産保有量が多い場合，住民へのサービスは十分に行えていると言えるが，その反面，施設の維持管理や更新等にコストがかかり，結果として財政状態を圧迫する要因となりえる。今後は人口減少や施設維持コスト増加に対応するため，適正な資産規模を目指し，新規整備の抑制や施設の廃止・集約化・複合化など公共施設等総合管理計画に基づき資産保有量の減少に取り組む必要があ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53,204
52,671
778.14
40,472,960
39,624,781
466,314
22,738,340
50,209,052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48.7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42</xdr:row>
      <xdr:rowOff>4354</xdr:rowOff>
    </xdr:to>
    <xdr:cxnSp macro="">
      <xdr:nvCxnSpPr>
        <xdr:cNvPr id="57" name="直線コネクタ 56"/>
        <xdr:cNvCxnSpPr/>
      </xdr:nvCxnSpPr>
      <xdr:spPr>
        <a:xfrm flipV="1">
          <a:off x="4634865" y="566057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8181</xdr:rowOff>
    </xdr:from>
    <xdr:ext cx="340478" cy="259045"/>
    <xdr:sp macro="" textlink="">
      <xdr:nvSpPr>
        <xdr:cNvPr id="58" name="【図書館】&#10;有形固定資産減価償却率最小値テキスト"/>
        <xdr:cNvSpPr txBox="1"/>
      </xdr:nvSpPr>
      <xdr:spPr>
        <a:xfrm>
          <a:off x="4673600" y="720908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4354</xdr:rowOff>
    </xdr:from>
    <xdr:to>
      <xdr:col>24</xdr:col>
      <xdr:colOff>152400</xdr:colOff>
      <xdr:row>42</xdr:row>
      <xdr:rowOff>4354</xdr:rowOff>
    </xdr:to>
    <xdr:cxnSp macro="">
      <xdr:nvCxnSpPr>
        <xdr:cNvPr id="59" name="直線コネクタ 58"/>
        <xdr:cNvCxnSpPr/>
      </xdr:nvCxnSpPr>
      <xdr:spPr>
        <a:xfrm>
          <a:off x="4546600" y="7205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16890</xdr:rowOff>
    </xdr:from>
    <xdr:ext cx="405111" cy="259045"/>
    <xdr:sp macro="" textlink="">
      <xdr:nvSpPr>
        <xdr:cNvPr id="62" name="【図書館】&#10;有形固定資産減価償却率平均値テキスト"/>
        <xdr:cNvSpPr txBox="1"/>
      </xdr:nvSpPr>
      <xdr:spPr>
        <a:xfrm>
          <a:off x="4673600" y="65319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38463</xdr:rowOff>
    </xdr:from>
    <xdr:to>
      <xdr:col>24</xdr:col>
      <xdr:colOff>114300</xdr:colOff>
      <xdr:row>38</xdr:row>
      <xdr:rowOff>140063</xdr:rowOff>
    </xdr:to>
    <xdr:sp macro="" textlink="">
      <xdr:nvSpPr>
        <xdr:cNvPr id="63" name="フローチャート: 判断 62"/>
        <xdr:cNvSpPr/>
      </xdr:nvSpPr>
      <xdr:spPr>
        <a:xfrm>
          <a:off x="4584700" y="655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xdr:cNvSpPr/>
      </xdr:nvSpPr>
      <xdr:spPr>
        <a:xfrm>
          <a:off x="3746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23767</xdr:rowOff>
    </xdr:from>
    <xdr:to>
      <xdr:col>15</xdr:col>
      <xdr:colOff>101600</xdr:colOff>
      <xdr:row>38</xdr:row>
      <xdr:rowOff>125367</xdr:rowOff>
    </xdr:to>
    <xdr:sp macro="" textlink="">
      <xdr:nvSpPr>
        <xdr:cNvPr id="65" name="フローチャート: 判断 64"/>
        <xdr:cNvSpPr/>
      </xdr:nvSpPr>
      <xdr:spPr>
        <a:xfrm>
          <a:off x="2857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152763</xdr:rowOff>
    </xdr:from>
    <xdr:to>
      <xdr:col>24</xdr:col>
      <xdr:colOff>114300</xdr:colOff>
      <xdr:row>38</xdr:row>
      <xdr:rowOff>82913</xdr:rowOff>
    </xdr:to>
    <xdr:sp macro="" textlink="">
      <xdr:nvSpPr>
        <xdr:cNvPr id="71" name="楕円 70"/>
        <xdr:cNvSpPr/>
      </xdr:nvSpPr>
      <xdr:spPr>
        <a:xfrm>
          <a:off x="4584700" y="649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4190</xdr:rowOff>
    </xdr:from>
    <xdr:ext cx="405111" cy="259045"/>
    <xdr:sp macro="" textlink="">
      <xdr:nvSpPr>
        <xdr:cNvPr id="72" name="【図書館】&#10;有形固定資産減価償却率該当値テキスト"/>
        <xdr:cNvSpPr txBox="1"/>
      </xdr:nvSpPr>
      <xdr:spPr>
        <a:xfrm>
          <a:off x="4673600" y="6347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23767</xdr:rowOff>
    </xdr:from>
    <xdr:to>
      <xdr:col>20</xdr:col>
      <xdr:colOff>38100</xdr:colOff>
      <xdr:row>38</xdr:row>
      <xdr:rowOff>125367</xdr:rowOff>
    </xdr:to>
    <xdr:sp macro="" textlink="">
      <xdr:nvSpPr>
        <xdr:cNvPr id="73" name="楕円 72"/>
        <xdr:cNvSpPr/>
      </xdr:nvSpPr>
      <xdr:spPr>
        <a:xfrm>
          <a:off x="3746500" y="653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32113</xdr:rowOff>
    </xdr:from>
    <xdr:to>
      <xdr:col>24</xdr:col>
      <xdr:colOff>63500</xdr:colOff>
      <xdr:row>38</xdr:row>
      <xdr:rowOff>74567</xdr:rowOff>
    </xdr:to>
    <xdr:cxnSp macro="">
      <xdr:nvCxnSpPr>
        <xdr:cNvPr id="74" name="直線コネクタ 73"/>
        <xdr:cNvCxnSpPr/>
      </xdr:nvCxnSpPr>
      <xdr:spPr>
        <a:xfrm flipV="1">
          <a:off x="3797300" y="6547213"/>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120667</xdr:rowOff>
    </xdr:from>
    <xdr:ext cx="405111" cy="259045"/>
    <xdr:sp macro="" textlink="">
      <xdr:nvSpPr>
        <xdr:cNvPr id="75" name="n_1aveValue【図書館】&#10;有形固定資産減価償却率"/>
        <xdr:cNvSpPr txBox="1"/>
      </xdr:nvSpPr>
      <xdr:spPr>
        <a:xfrm>
          <a:off x="3582044" y="629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141894</xdr:rowOff>
    </xdr:from>
    <xdr:ext cx="405111" cy="259045"/>
    <xdr:sp macro="" textlink="">
      <xdr:nvSpPr>
        <xdr:cNvPr id="76" name="n_2aveValue【図書館】&#10;有形固定資産減価償却率"/>
        <xdr:cNvSpPr txBox="1"/>
      </xdr:nvSpPr>
      <xdr:spPr>
        <a:xfrm>
          <a:off x="2705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116494</xdr:rowOff>
    </xdr:from>
    <xdr:ext cx="405111" cy="259045"/>
    <xdr:sp macro="" textlink="">
      <xdr:nvSpPr>
        <xdr:cNvPr id="77" name="n_1mainValue【図書館】&#10;有形固定資産減価償却率"/>
        <xdr:cNvSpPr txBox="1"/>
      </xdr:nvSpPr>
      <xdr:spPr>
        <a:xfrm>
          <a:off x="35820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8" name="正方形/長方形 77"/>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9" name="正方形/長方形 78"/>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0" name="正方形/長方形 79"/>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1" name="正方形/長方形 80"/>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2" name="正方形/長方形 81"/>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3" name="正方形/長方形 82"/>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4" name="正方形/長方形 83"/>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5" name="正方形/長方形 84"/>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6" name="テキスト ボックス 85"/>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7" name="直線コネクタ 86"/>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8" name="直線コネクタ 87"/>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9" name="テキスト ボックス 88"/>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0" name="直線コネクタ 89"/>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1" name="テキスト ボックス 90"/>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2" name="直線コネクタ 91"/>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3" name="テキスト ボックス 92"/>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4" name="直線コネクタ 93"/>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5" name="テキスト ボックス 94"/>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6" name="直線コネクタ 95"/>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7" name="テキスト ボックス 96"/>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9" name="テキスト ボックス 98"/>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0</xdr:rowOff>
    </xdr:from>
    <xdr:to>
      <xdr:col>54</xdr:col>
      <xdr:colOff>189865</xdr:colOff>
      <xdr:row>41</xdr:row>
      <xdr:rowOff>38100</xdr:rowOff>
    </xdr:to>
    <xdr:cxnSp macro="">
      <xdr:nvCxnSpPr>
        <xdr:cNvPr id="101" name="直線コネクタ 100"/>
        <xdr:cNvCxnSpPr/>
      </xdr:nvCxnSpPr>
      <xdr:spPr>
        <a:xfrm flipV="1">
          <a:off x="10476865" y="56578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2"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3" name="直線コネクタ 102"/>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118127</xdr:rowOff>
    </xdr:from>
    <xdr:ext cx="469744" cy="259045"/>
    <xdr:sp macro="" textlink="">
      <xdr:nvSpPr>
        <xdr:cNvPr id="104" name="【図書館】&#10;一人当たり面積最大値テキスト"/>
        <xdr:cNvSpPr txBox="1"/>
      </xdr:nvSpPr>
      <xdr:spPr>
        <a:xfrm>
          <a:off x="10515600" y="543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0</xdr:rowOff>
    </xdr:from>
    <xdr:to>
      <xdr:col>55</xdr:col>
      <xdr:colOff>88900</xdr:colOff>
      <xdr:row>33</xdr:row>
      <xdr:rowOff>0</xdr:rowOff>
    </xdr:to>
    <xdr:cxnSp macro="">
      <xdr:nvCxnSpPr>
        <xdr:cNvPr id="105" name="直線コネクタ 104"/>
        <xdr:cNvCxnSpPr/>
      </xdr:nvCxnSpPr>
      <xdr:spPr>
        <a:xfrm>
          <a:off x="10388600" y="5657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22877</xdr:rowOff>
    </xdr:from>
    <xdr:ext cx="469744" cy="259045"/>
    <xdr:sp macro="" textlink="">
      <xdr:nvSpPr>
        <xdr:cNvPr id="106" name="【図書館】&#10;一人当たり面積平均値テキスト"/>
        <xdr:cNvSpPr txBox="1"/>
      </xdr:nvSpPr>
      <xdr:spPr>
        <a:xfrm>
          <a:off x="10515600" y="636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44450</xdr:rowOff>
    </xdr:from>
    <xdr:to>
      <xdr:col>55</xdr:col>
      <xdr:colOff>50800</xdr:colOff>
      <xdr:row>37</xdr:row>
      <xdr:rowOff>146050</xdr:rowOff>
    </xdr:to>
    <xdr:sp macro="" textlink="">
      <xdr:nvSpPr>
        <xdr:cNvPr id="107" name="フローチャート: 判断 106"/>
        <xdr:cNvSpPr/>
      </xdr:nvSpPr>
      <xdr:spPr>
        <a:xfrm>
          <a:off x="104267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82550</xdr:rowOff>
    </xdr:from>
    <xdr:to>
      <xdr:col>50</xdr:col>
      <xdr:colOff>165100</xdr:colOff>
      <xdr:row>38</xdr:row>
      <xdr:rowOff>12700</xdr:rowOff>
    </xdr:to>
    <xdr:sp macro="" textlink="">
      <xdr:nvSpPr>
        <xdr:cNvPr id="108" name="フローチャート: 判断 107"/>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09" name="フローチャート: 判断 108"/>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63500</xdr:rowOff>
    </xdr:from>
    <xdr:to>
      <xdr:col>55</xdr:col>
      <xdr:colOff>50800</xdr:colOff>
      <xdr:row>36</xdr:row>
      <xdr:rowOff>165100</xdr:rowOff>
    </xdr:to>
    <xdr:sp macro="" textlink="">
      <xdr:nvSpPr>
        <xdr:cNvPr id="115" name="楕円 114"/>
        <xdr:cNvSpPr/>
      </xdr:nvSpPr>
      <xdr:spPr>
        <a:xfrm>
          <a:off x="10426700" y="623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86377</xdr:rowOff>
    </xdr:from>
    <xdr:ext cx="469744" cy="259045"/>
    <xdr:sp macro="" textlink="">
      <xdr:nvSpPr>
        <xdr:cNvPr id="116" name="【図書館】&#10;一人当たり面積該当値テキスト"/>
        <xdr:cNvSpPr txBox="1"/>
      </xdr:nvSpPr>
      <xdr:spPr>
        <a:xfrm>
          <a:off x="10515600"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82550</xdr:rowOff>
    </xdr:from>
    <xdr:to>
      <xdr:col>50</xdr:col>
      <xdr:colOff>165100</xdr:colOff>
      <xdr:row>37</xdr:row>
      <xdr:rowOff>12700</xdr:rowOff>
    </xdr:to>
    <xdr:sp macro="" textlink="">
      <xdr:nvSpPr>
        <xdr:cNvPr id="117" name="楕円 116"/>
        <xdr:cNvSpPr/>
      </xdr:nvSpPr>
      <xdr:spPr>
        <a:xfrm>
          <a:off x="9588500" y="625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114300</xdr:rowOff>
    </xdr:from>
    <xdr:to>
      <xdr:col>55</xdr:col>
      <xdr:colOff>0</xdr:colOff>
      <xdr:row>36</xdr:row>
      <xdr:rowOff>133350</xdr:rowOff>
    </xdr:to>
    <xdr:cxnSp macro="">
      <xdr:nvCxnSpPr>
        <xdr:cNvPr id="118" name="直線コネクタ 117"/>
        <xdr:cNvCxnSpPr/>
      </xdr:nvCxnSpPr>
      <xdr:spPr>
        <a:xfrm flipV="1">
          <a:off x="9639300" y="62865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3827</xdr:rowOff>
    </xdr:from>
    <xdr:ext cx="469744" cy="259045"/>
    <xdr:sp macro="" textlink="">
      <xdr:nvSpPr>
        <xdr:cNvPr id="119" name="n_1aveValue【図書館】&#10;一人当たり面積"/>
        <xdr:cNvSpPr txBox="1"/>
      </xdr:nvSpPr>
      <xdr:spPr>
        <a:xfrm>
          <a:off x="93917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29227</xdr:rowOff>
    </xdr:from>
    <xdr:ext cx="469744" cy="259045"/>
    <xdr:sp macro="" textlink="">
      <xdr:nvSpPr>
        <xdr:cNvPr id="120" name="n_2aveValue【図書館】&#10;一人当たり面積"/>
        <xdr:cNvSpPr txBox="1"/>
      </xdr:nvSpPr>
      <xdr:spPr>
        <a:xfrm>
          <a:off x="85154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35</xdr:row>
      <xdr:rowOff>29227</xdr:rowOff>
    </xdr:from>
    <xdr:ext cx="469744" cy="259045"/>
    <xdr:sp macro="" textlink="">
      <xdr:nvSpPr>
        <xdr:cNvPr id="121" name="n_1mainValue【図書館】&#10;一人当たり面積"/>
        <xdr:cNvSpPr txBox="1"/>
      </xdr:nvSpPr>
      <xdr:spPr>
        <a:xfrm>
          <a:off x="9391727" y="602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2" name="正方形/長方形 12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3" name="正方形/長方形 12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4" name="正方形/長方形 12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5" name="正方形/長方形 12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6" name="正方形/長方形 12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7" name="正方形/長方形 12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8" name="正方形/長方形 12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9" name="正方形/長方形 12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0" name="テキスト ボックス 12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1" name="直線コネクタ 13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2" name="テキスト ボックス 13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3" name="直線コネクタ 13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4" name="テキスト ボックス 13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5" name="直線コネクタ 13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6" name="テキスト ボックス 13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7" name="直線コネクタ 13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8" name="テキスト ボックス 13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9" name="直線コネクタ 13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0" name="テキスト ボックス 13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1" name="直線コネクタ 14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2" name="テキスト ボックス 14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3" name="直線コネクタ 14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4" name="テキスト ボックス 14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89535</xdr:rowOff>
    </xdr:from>
    <xdr:to>
      <xdr:col>24</xdr:col>
      <xdr:colOff>62865</xdr:colOff>
      <xdr:row>64</xdr:row>
      <xdr:rowOff>110490</xdr:rowOff>
    </xdr:to>
    <xdr:cxnSp macro="">
      <xdr:nvCxnSpPr>
        <xdr:cNvPr id="146" name="直線コネクタ 145"/>
        <xdr:cNvCxnSpPr/>
      </xdr:nvCxnSpPr>
      <xdr:spPr>
        <a:xfrm flipV="1">
          <a:off x="4634865" y="9690735"/>
          <a:ext cx="0" cy="13925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114317</xdr:rowOff>
    </xdr:from>
    <xdr:ext cx="405111" cy="259045"/>
    <xdr:sp macro="" textlink="">
      <xdr:nvSpPr>
        <xdr:cNvPr id="147" name="【体育館・プール】&#10;有形固定資産減価償却率最小値テキスト"/>
        <xdr:cNvSpPr txBox="1"/>
      </xdr:nvSpPr>
      <xdr:spPr>
        <a:xfrm>
          <a:off x="4673600" y="1108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110490</xdr:rowOff>
    </xdr:from>
    <xdr:to>
      <xdr:col>24</xdr:col>
      <xdr:colOff>152400</xdr:colOff>
      <xdr:row>64</xdr:row>
      <xdr:rowOff>110490</xdr:rowOff>
    </xdr:to>
    <xdr:cxnSp macro="">
      <xdr:nvCxnSpPr>
        <xdr:cNvPr id="148" name="直線コネクタ 147"/>
        <xdr:cNvCxnSpPr/>
      </xdr:nvCxnSpPr>
      <xdr:spPr>
        <a:xfrm>
          <a:off x="4546600" y="1108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36212</xdr:rowOff>
    </xdr:from>
    <xdr:ext cx="405111" cy="259045"/>
    <xdr:sp macro="" textlink="">
      <xdr:nvSpPr>
        <xdr:cNvPr id="149" name="【体育館・プール】&#10;有形固定資産減価償却率最大値テキスト"/>
        <xdr:cNvSpPr txBox="1"/>
      </xdr:nvSpPr>
      <xdr:spPr>
        <a:xfrm>
          <a:off x="4673600" y="9465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89535</xdr:rowOff>
    </xdr:from>
    <xdr:to>
      <xdr:col>24</xdr:col>
      <xdr:colOff>152400</xdr:colOff>
      <xdr:row>56</xdr:row>
      <xdr:rowOff>89535</xdr:rowOff>
    </xdr:to>
    <xdr:cxnSp macro="">
      <xdr:nvCxnSpPr>
        <xdr:cNvPr id="150" name="直線コネクタ 149"/>
        <xdr:cNvCxnSpPr/>
      </xdr:nvCxnSpPr>
      <xdr:spPr>
        <a:xfrm>
          <a:off x="4546600" y="9690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123842</xdr:rowOff>
    </xdr:from>
    <xdr:ext cx="405111" cy="259045"/>
    <xdr:sp macro="" textlink="">
      <xdr:nvSpPr>
        <xdr:cNvPr id="151" name="【体育館・プール】&#10;有形固定資産減価償却率平均値テキスト"/>
        <xdr:cNvSpPr txBox="1"/>
      </xdr:nvSpPr>
      <xdr:spPr>
        <a:xfrm>
          <a:off x="4673600" y="102393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145415</xdr:rowOff>
    </xdr:from>
    <xdr:to>
      <xdr:col>24</xdr:col>
      <xdr:colOff>114300</xdr:colOff>
      <xdr:row>60</xdr:row>
      <xdr:rowOff>75565</xdr:rowOff>
    </xdr:to>
    <xdr:sp macro="" textlink="">
      <xdr:nvSpPr>
        <xdr:cNvPr id="152" name="フローチャート: 判断 151"/>
        <xdr:cNvSpPr/>
      </xdr:nvSpPr>
      <xdr:spPr>
        <a:xfrm>
          <a:off x="45847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154940</xdr:rowOff>
    </xdr:from>
    <xdr:to>
      <xdr:col>20</xdr:col>
      <xdr:colOff>38100</xdr:colOff>
      <xdr:row>60</xdr:row>
      <xdr:rowOff>85090</xdr:rowOff>
    </xdr:to>
    <xdr:sp macro="" textlink="">
      <xdr:nvSpPr>
        <xdr:cNvPr id="153" name="フローチャート: 判断 152"/>
        <xdr:cNvSpPr/>
      </xdr:nvSpPr>
      <xdr:spPr>
        <a:xfrm>
          <a:off x="3746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xdr:rowOff>
    </xdr:from>
    <xdr:to>
      <xdr:col>15</xdr:col>
      <xdr:colOff>101600</xdr:colOff>
      <xdr:row>60</xdr:row>
      <xdr:rowOff>104140</xdr:rowOff>
    </xdr:to>
    <xdr:sp macro="" textlink="">
      <xdr:nvSpPr>
        <xdr:cNvPr id="154" name="フローチャート: 判断 153"/>
        <xdr:cNvSpPr/>
      </xdr:nvSpPr>
      <xdr:spPr>
        <a:xfrm>
          <a:off x="2857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38735</xdr:rowOff>
    </xdr:from>
    <xdr:to>
      <xdr:col>24</xdr:col>
      <xdr:colOff>114300</xdr:colOff>
      <xdr:row>56</xdr:row>
      <xdr:rowOff>140335</xdr:rowOff>
    </xdr:to>
    <xdr:sp macro="" textlink="">
      <xdr:nvSpPr>
        <xdr:cNvPr id="160" name="楕円 159"/>
        <xdr:cNvSpPr/>
      </xdr:nvSpPr>
      <xdr:spPr>
        <a:xfrm>
          <a:off x="4584700" y="963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163212</xdr:rowOff>
    </xdr:from>
    <xdr:ext cx="405111" cy="259045"/>
    <xdr:sp macro="" textlink="">
      <xdr:nvSpPr>
        <xdr:cNvPr id="161" name="【体育館・プール】&#10;有形固定資産減価償却率該当値テキスト"/>
        <xdr:cNvSpPr txBox="1"/>
      </xdr:nvSpPr>
      <xdr:spPr>
        <a:xfrm>
          <a:off x="4673600" y="9592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59690</xdr:rowOff>
    </xdr:from>
    <xdr:to>
      <xdr:col>20</xdr:col>
      <xdr:colOff>38100</xdr:colOff>
      <xdr:row>56</xdr:row>
      <xdr:rowOff>161290</xdr:rowOff>
    </xdr:to>
    <xdr:sp macro="" textlink="">
      <xdr:nvSpPr>
        <xdr:cNvPr id="162" name="楕円 161"/>
        <xdr:cNvSpPr/>
      </xdr:nvSpPr>
      <xdr:spPr>
        <a:xfrm>
          <a:off x="3746500" y="9660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89535</xdr:rowOff>
    </xdr:from>
    <xdr:to>
      <xdr:col>24</xdr:col>
      <xdr:colOff>63500</xdr:colOff>
      <xdr:row>56</xdr:row>
      <xdr:rowOff>110490</xdr:rowOff>
    </xdr:to>
    <xdr:cxnSp macro="">
      <xdr:nvCxnSpPr>
        <xdr:cNvPr id="163" name="直線コネクタ 162"/>
        <xdr:cNvCxnSpPr/>
      </xdr:nvCxnSpPr>
      <xdr:spPr>
        <a:xfrm flipV="1">
          <a:off x="3797300" y="969073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76217</xdr:rowOff>
    </xdr:from>
    <xdr:ext cx="405111" cy="259045"/>
    <xdr:sp macro="" textlink="">
      <xdr:nvSpPr>
        <xdr:cNvPr id="164" name="n_1aveValue【体育館・プール】&#10;有形固定資産減価償却率"/>
        <xdr:cNvSpPr txBox="1"/>
      </xdr:nvSpPr>
      <xdr:spPr>
        <a:xfrm>
          <a:off x="3582044" y="1036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120667</xdr:rowOff>
    </xdr:from>
    <xdr:ext cx="405111" cy="259045"/>
    <xdr:sp macro="" textlink="">
      <xdr:nvSpPr>
        <xdr:cNvPr id="165" name="n_2aveValue【体育館・プール】&#10;有形固定資産減価償却率"/>
        <xdr:cNvSpPr txBox="1"/>
      </xdr:nvSpPr>
      <xdr:spPr>
        <a:xfrm>
          <a:off x="2705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6367</xdr:rowOff>
    </xdr:from>
    <xdr:ext cx="405111" cy="259045"/>
    <xdr:sp macro="" textlink="">
      <xdr:nvSpPr>
        <xdr:cNvPr id="166" name="n_1mainValue【体育館・プール】&#10;有形固定資産減価償却率"/>
        <xdr:cNvSpPr txBox="1"/>
      </xdr:nvSpPr>
      <xdr:spPr>
        <a:xfrm>
          <a:off x="3582044" y="9436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7" name="正方形/長方形 16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8" name="正方形/長方形 16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9" name="正方形/長方形 16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0" name="正方形/長方形 16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1" name="正方形/長方形 17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2" name="正方形/長方形 17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3" name="正方形/長方形 17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4" name="正方形/長方形 17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5" name="テキスト ボックス 17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6" name="直線コネクタ 17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77" name="直線コネクタ 176"/>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78" name="テキスト ボックス 177"/>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9" name="直線コネクタ 178"/>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80" name="テキスト ボックス 179"/>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1" name="直線コネクタ 180"/>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82" name="テキスト ボックス 181"/>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3" name="直線コネクタ 182"/>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84" name="テキスト ボックス 183"/>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5" name="直線コネクタ 18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6" name="テキスト ボックス 18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139446</xdr:rowOff>
    </xdr:from>
    <xdr:to>
      <xdr:col>54</xdr:col>
      <xdr:colOff>189865</xdr:colOff>
      <xdr:row>63</xdr:row>
      <xdr:rowOff>112014</xdr:rowOff>
    </xdr:to>
    <xdr:cxnSp macro="">
      <xdr:nvCxnSpPr>
        <xdr:cNvPr id="188" name="直線コネクタ 187"/>
        <xdr:cNvCxnSpPr/>
      </xdr:nvCxnSpPr>
      <xdr:spPr>
        <a:xfrm flipV="1">
          <a:off x="10476865" y="9740646"/>
          <a:ext cx="0" cy="11727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189" name="【体育館・プール】&#10;一人当たり面積最小値テキスト"/>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190" name="直線コネクタ 189"/>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86123</xdr:rowOff>
    </xdr:from>
    <xdr:ext cx="469744" cy="259045"/>
    <xdr:sp macro="" textlink="">
      <xdr:nvSpPr>
        <xdr:cNvPr id="191" name="【体育館・プール】&#10;一人当たり面積最大値テキスト"/>
        <xdr:cNvSpPr txBox="1"/>
      </xdr:nvSpPr>
      <xdr:spPr>
        <a:xfrm>
          <a:off x="10515600" y="951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139446</xdr:rowOff>
    </xdr:from>
    <xdr:to>
      <xdr:col>55</xdr:col>
      <xdr:colOff>88900</xdr:colOff>
      <xdr:row>56</xdr:row>
      <xdr:rowOff>139446</xdr:rowOff>
    </xdr:to>
    <xdr:cxnSp macro="">
      <xdr:nvCxnSpPr>
        <xdr:cNvPr id="192" name="直線コネクタ 191"/>
        <xdr:cNvCxnSpPr/>
      </xdr:nvCxnSpPr>
      <xdr:spPr>
        <a:xfrm>
          <a:off x="10388600" y="974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136669</xdr:rowOff>
    </xdr:from>
    <xdr:ext cx="469744" cy="259045"/>
    <xdr:sp macro="" textlink="">
      <xdr:nvSpPr>
        <xdr:cNvPr id="193" name="【体育館・プール】&#10;一人当たり面積平均値テキスト"/>
        <xdr:cNvSpPr txBox="1"/>
      </xdr:nvSpPr>
      <xdr:spPr>
        <a:xfrm>
          <a:off x="10515600" y="10252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113792</xdr:rowOff>
    </xdr:from>
    <xdr:to>
      <xdr:col>55</xdr:col>
      <xdr:colOff>50800</xdr:colOff>
      <xdr:row>61</xdr:row>
      <xdr:rowOff>43942</xdr:rowOff>
    </xdr:to>
    <xdr:sp macro="" textlink="">
      <xdr:nvSpPr>
        <xdr:cNvPr id="194" name="フローチャート: 判断 193"/>
        <xdr:cNvSpPr/>
      </xdr:nvSpPr>
      <xdr:spPr>
        <a:xfrm>
          <a:off x="10426700" y="1040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102362</xdr:rowOff>
    </xdr:from>
    <xdr:to>
      <xdr:col>50</xdr:col>
      <xdr:colOff>165100</xdr:colOff>
      <xdr:row>61</xdr:row>
      <xdr:rowOff>32512</xdr:rowOff>
    </xdr:to>
    <xdr:sp macro="" textlink="">
      <xdr:nvSpPr>
        <xdr:cNvPr id="195" name="フローチャート: 判断 194"/>
        <xdr:cNvSpPr/>
      </xdr:nvSpPr>
      <xdr:spPr>
        <a:xfrm>
          <a:off x="9588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26924</xdr:rowOff>
    </xdr:from>
    <xdr:to>
      <xdr:col>46</xdr:col>
      <xdr:colOff>38100</xdr:colOff>
      <xdr:row>61</xdr:row>
      <xdr:rowOff>128524</xdr:rowOff>
    </xdr:to>
    <xdr:sp macro="" textlink="">
      <xdr:nvSpPr>
        <xdr:cNvPr id="196" name="フローチャート: 判断 195"/>
        <xdr:cNvSpPr/>
      </xdr:nvSpPr>
      <xdr:spPr>
        <a:xfrm>
          <a:off x="8699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7" name="テキスト ボックス 19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8" name="テキスト ボックス 19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9" name="テキスト ボックス 19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0" name="テキスト ボックス 19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1" name="テキスト ボックス 20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164084</xdr:rowOff>
    </xdr:from>
    <xdr:to>
      <xdr:col>55</xdr:col>
      <xdr:colOff>50800</xdr:colOff>
      <xdr:row>61</xdr:row>
      <xdr:rowOff>94234</xdr:rowOff>
    </xdr:to>
    <xdr:sp macro="" textlink="">
      <xdr:nvSpPr>
        <xdr:cNvPr id="202" name="楕円 201"/>
        <xdr:cNvSpPr/>
      </xdr:nvSpPr>
      <xdr:spPr>
        <a:xfrm>
          <a:off x="10426700" y="10451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142511</xdr:rowOff>
    </xdr:from>
    <xdr:ext cx="469744" cy="259045"/>
    <xdr:sp macro="" textlink="">
      <xdr:nvSpPr>
        <xdr:cNvPr id="203" name="【体育館・プール】&#10;一人当たり面積該当値テキスト"/>
        <xdr:cNvSpPr txBox="1"/>
      </xdr:nvSpPr>
      <xdr:spPr>
        <a:xfrm>
          <a:off x="10515600" y="10429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170942</xdr:rowOff>
    </xdr:from>
    <xdr:to>
      <xdr:col>50</xdr:col>
      <xdr:colOff>165100</xdr:colOff>
      <xdr:row>61</xdr:row>
      <xdr:rowOff>101092</xdr:rowOff>
    </xdr:to>
    <xdr:sp macro="" textlink="">
      <xdr:nvSpPr>
        <xdr:cNvPr id="204" name="楕円 203"/>
        <xdr:cNvSpPr/>
      </xdr:nvSpPr>
      <xdr:spPr>
        <a:xfrm>
          <a:off x="9588500" y="10457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43434</xdr:rowOff>
    </xdr:from>
    <xdr:to>
      <xdr:col>55</xdr:col>
      <xdr:colOff>0</xdr:colOff>
      <xdr:row>61</xdr:row>
      <xdr:rowOff>50292</xdr:rowOff>
    </xdr:to>
    <xdr:cxnSp macro="">
      <xdr:nvCxnSpPr>
        <xdr:cNvPr id="205" name="直線コネクタ 204"/>
        <xdr:cNvCxnSpPr/>
      </xdr:nvCxnSpPr>
      <xdr:spPr>
        <a:xfrm flipV="1">
          <a:off x="9639300" y="10501884"/>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49039</xdr:rowOff>
    </xdr:from>
    <xdr:ext cx="469744" cy="259045"/>
    <xdr:sp macro="" textlink="">
      <xdr:nvSpPr>
        <xdr:cNvPr id="206" name="n_1aveValue【体育館・プール】&#10;一人当たり面積"/>
        <xdr:cNvSpPr txBox="1"/>
      </xdr:nvSpPr>
      <xdr:spPr>
        <a:xfrm>
          <a:off x="9391727" y="10164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145051</xdr:rowOff>
    </xdr:from>
    <xdr:ext cx="469744" cy="259045"/>
    <xdr:sp macro="" textlink="">
      <xdr:nvSpPr>
        <xdr:cNvPr id="207" name="n_2aveValue【体育館・プール】&#10;一人当たり面積"/>
        <xdr:cNvSpPr txBox="1"/>
      </xdr:nvSpPr>
      <xdr:spPr>
        <a:xfrm>
          <a:off x="8515427" y="1026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92219</xdr:rowOff>
    </xdr:from>
    <xdr:ext cx="469744" cy="259045"/>
    <xdr:sp macro="" textlink="">
      <xdr:nvSpPr>
        <xdr:cNvPr id="208" name="n_1mainValue【体育館・プール】&#10;一人当たり面積"/>
        <xdr:cNvSpPr txBox="1"/>
      </xdr:nvSpPr>
      <xdr:spPr>
        <a:xfrm>
          <a:off x="9391727" y="10550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0" name="正方形/長方形 20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1" name="正方形/長方形 21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2" name="正方形/長方形 21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3" name="正方形/長方形 21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4" name="正方形/長方形 21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5" name="正方形/長方形 21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6" name="正方形/長方形 21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7" name="テキスト ボックス 21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8" name="直線コネクタ 21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19" name="直線コネクタ 21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0" name="テキスト ボックス 219"/>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1" name="直線コネクタ 22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2" name="テキスト ボックス 22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3" name="直線コネクタ 22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4" name="テキスト ボックス 22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5" name="直線コネクタ 22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26" name="テキスト ボックス 22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27" name="直線コネクタ 22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28" name="テキスト ボックス 22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29" name="直線コネクタ 22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0" name="テキスト ボックス 229"/>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126274</xdr:rowOff>
    </xdr:from>
    <xdr:to>
      <xdr:col>24</xdr:col>
      <xdr:colOff>62865</xdr:colOff>
      <xdr:row>85</xdr:row>
      <xdr:rowOff>144236</xdr:rowOff>
    </xdr:to>
    <xdr:cxnSp macro="">
      <xdr:nvCxnSpPr>
        <xdr:cNvPr id="234" name="直線コネクタ 233"/>
        <xdr:cNvCxnSpPr/>
      </xdr:nvCxnSpPr>
      <xdr:spPr>
        <a:xfrm flipV="1">
          <a:off x="4634865" y="13327924"/>
          <a:ext cx="0" cy="138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148063</xdr:rowOff>
    </xdr:from>
    <xdr:ext cx="405111" cy="259045"/>
    <xdr:sp macro="" textlink="">
      <xdr:nvSpPr>
        <xdr:cNvPr id="235" name="【福祉施設】&#10;有形固定資産減価償却率最小値テキスト"/>
        <xdr:cNvSpPr txBox="1"/>
      </xdr:nvSpPr>
      <xdr:spPr>
        <a:xfrm>
          <a:off x="4673600" y="1472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144236</xdr:rowOff>
    </xdr:from>
    <xdr:to>
      <xdr:col>24</xdr:col>
      <xdr:colOff>152400</xdr:colOff>
      <xdr:row>85</xdr:row>
      <xdr:rowOff>144236</xdr:rowOff>
    </xdr:to>
    <xdr:cxnSp macro="">
      <xdr:nvCxnSpPr>
        <xdr:cNvPr id="236" name="直線コネクタ 235"/>
        <xdr:cNvCxnSpPr/>
      </xdr:nvCxnSpPr>
      <xdr:spPr>
        <a:xfrm>
          <a:off x="4546600" y="1471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72951</xdr:rowOff>
    </xdr:from>
    <xdr:ext cx="405111" cy="259045"/>
    <xdr:sp macro="" textlink="">
      <xdr:nvSpPr>
        <xdr:cNvPr id="237" name="【福祉施設】&#10;有形固定資産減価償却率最大値テキスト"/>
        <xdr:cNvSpPr txBox="1"/>
      </xdr:nvSpPr>
      <xdr:spPr>
        <a:xfrm>
          <a:off x="4673600" y="13103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126274</xdr:rowOff>
    </xdr:from>
    <xdr:to>
      <xdr:col>24</xdr:col>
      <xdr:colOff>152400</xdr:colOff>
      <xdr:row>77</xdr:row>
      <xdr:rowOff>126274</xdr:rowOff>
    </xdr:to>
    <xdr:cxnSp macro="">
      <xdr:nvCxnSpPr>
        <xdr:cNvPr id="238" name="直線コネクタ 237"/>
        <xdr:cNvCxnSpPr/>
      </xdr:nvCxnSpPr>
      <xdr:spPr>
        <a:xfrm>
          <a:off x="4546600" y="13327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166932</xdr:rowOff>
    </xdr:from>
    <xdr:ext cx="405111" cy="259045"/>
    <xdr:sp macro="" textlink="">
      <xdr:nvSpPr>
        <xdr:cNvPr id="239" name="【福祉施設】&#10;有形固定資産減価償却率平均値テキスト"/>
        <xdr:cNvSpPr txBox="1"/>
      </xdr:nvSpPr>
      <xdr:spPr>
        <a:xfrm>
          <a:off x="4673600" y="13882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144055</xdr:rowOff>
    </xdr:from>
    <xdr:to>
      <xdr:col>24</xdr:col>
      <xdr:colOff>114300</xdr:colOff>
      <xdr:row>82</xdr:row>
      <xdr:rowOff>74205</xdr:rowOff>
    </xdr:to>
    <xdr:sp macro="" textlink="">
      <xdr:nvSpPr>
        <xdr:cNvPr id="240" name="フローチャート: 判断 239"/>
        <xdr:cNvSpPr/>
      </xdr:nvSpPr>
      <xdr:spPr>
        <a:xfrm>
          <a:off x="4584700" y="1403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148952</xdr:rowOff>
    </xdr:from>
    <xdr:to>
      <xdr:col>20</xdr:col>
      <xdr:colOff>38100</xdr:colOff>
      <xdr:row>82</xdr:row>
      <xdr:rowOff>79102</xdr:rowOff>
    </xdr:to>
    <xdr:sp macro="" textlink="">
      <xdr:nvSpPr>
        <xdr:cNvPr id="241" name="フローチャート: 判断 240"/>
        <xdr:cNvSpPr/>
      </xdr:nvSpPr>
      <xdr:spPr>
        <a:xfrm>
          <a:off x="3746500" y="14036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77107</xdr:rowOff>
    </xdr:from>
    <xdr:to>
      <xdr:col>15</xdr:col>
      <xdr:colOff>101600</xdr:colOff>
      <xdr:row>83</xdr:row>
      <xdr:rowOff>7257</xdr:rowOff>
    </xdr:to>
    <xdr:sp macro="" textlink="">
      <xdr:nvSpPr>
        <xdr:cNvPr id="242" name="フローチャート: 判断 241"/>
        <xdr:cNvSpPr/>
      </xdr:nvSpPr>
      <xdr:spPr>
        <a:xfrm>
          <a:off x="2857500" y="1413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1995</xdr:rowOff>
    </xdr:from>
    <xdr:to>
      <xdr:col>24</xdr:col>
      <xdr:colOff>114300</xdr:colOff>
      <xdr:row>82</xdr:row>
      <xdr:rowOff>103595</xdr:rowOff>
    </xdr:to>
    <xdr:sp macro="" textlink="">
      <xdr:nvSpPr>
        <xdr:cNvPr id="248" name="楕円 247"/>
        <xdr:cNvSpPr/>
      </xdr:nvSpPr>
      <xdr:spPr>
        <a:xfrm>
          <a:off x="4584700" y="14060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151872</xdr:rowOff>
    </xdr:from>
    <xdr:ext cx="405111" cy="259045"/>
    <xdr:sp macro="" textlink="">
      <xdr:nvSpPr>
        <xdr:cNvPr id="249" name="【福祉施設】&#10;有形固定資産減価償却率該当値テキスト"/>
        <xdr:cNvSpPr txBox="1"/>
      </xdr:nvSpPr>
      <xdr:spPr>
        <a:xfrm>
          <a:off x="4673600" y="14039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153851</xdr:rowOff>
    </xdr:from>
    <xdr:to>
      <xdr:col>20</xdr:col>
      <xdr:colOff>38100</xdr:colOff>
      <xdr:row>82</xdr:row>
      <xdr:rowOff>84001</xdr:rowOff>
    </xdr:to>
    <xdr:sp macro="" textlink="">
      <xdr:nvSpPr>
        <xdr:cNvPr id="250" name="楕円 249"/>
        <xdr:cNvSpPr/>
      </xdr:nvSpPr>
      <xdr:spPr>
        <a:xfrm>
          <a:off x="3746500" y="1404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33201</xdr:rowOff>
    </xdr:from>
    <xdr:to>
      <xdr:col>24</xdr:col>
      <xdr:colOff>63500</xdr:colOff>
      <xdr:row>82</xdr:row>
      <xdr:rowOff>52795</xdr:rowOff>
    </xdr:to>
    <xdr:cxnSp macro="">
      <xdr:nvCxnSpPr>
        <xdr:cNvPr id="251" name="直線コネクタ 250"/>
        <xdr:cNvCxnSpPr/>
      </xdr:nvCxnSpPr>
      <xdr:spPr>
        <a:xfrm>
          <a:off x="3797300" y="14092101"/>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95629</xdr:rowOff>
    </xdr:from>
    <xdr:ext cx="405111" cy="259045"/>
    <xdr:sp macro="" textlink="">
      <xdr:nvSpPr>
        <xdr:cNvPr id="252" name="n_1aveValue【福祉施設】&#10;有形固定資産減価償却率"/>
        <xdr:cNvSpPr txBox="1"/>
      </xdr:nvSpPr>
      <xdr:spPr>
        <a:xfrm>
          <a:off x="3582044" y="13811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23784</xdr:rowOff>
    </xdr:from>
    <xdr:ext cx="405111" cy="259045"/>
    <xdr:sp macro="" textlink="">
      <xdr:nvSpPr>
        <xdr:cNvPr id="253" name="n_2aveValue【福祉施設】&#10;有形固定資産減価償却率"/>
        <xdr:cNvSpPr txBox="1"/>
      </xdr:nvSpPr>
      <xdr:spPr>
        <a:xfrm>
          <a:off x="2705744" y="139112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75128</xdr:rowOff>
    </xdr:from>
    <xdr:ext cx="405111" cy="259045"/>
    <xdr:sp macro="" textlink="">
      <xdr:nvSpPr>
        <xdr:cNvPr id="254" name="n_1mainValue【福祉施設】&#10;有形固定資産減価償却率"/>
        <xdr:cNvSpPr txBox="1"/>
      </xdr:nvSpPr>
      <xdr:spPr>
        <a:xfrm>
          <a:off x="3582044" y="1413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5" name="直線コネクタ 26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66" name="テキスト ボックス 26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67" name="直線コネクタ 26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68" name="テキスト ボックス 26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69" name="直線コネクタ 26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0" name="テキスト ボックス 26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1" name="直線コネクタ 27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2" name="テキスト ボックス 27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3" name="直線コネクタ 27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4" name="テキスト ボックス 27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5" name="直線コネクタ 27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76" name="テキスト ボックス 275"/>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8" name="テキスト ボックス 27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41366</xdr:rowOff>
    </xdr:from>
    <xdr:to>
      <xdr:col>54</xdr:col>
      <xdr:colOff>189865</xdr:colOff>
      <xdr:row>86</xdr:row>
      <xdr:rowOff>139337</xdr:rowOff>
    </xdr:to>
    <xdr:cxnSp macro="">
      <xdr:nvCxnSpPr>
        <xdr:cNvPr id="280" name="直線コネクタ 279"/>
        <xdr:cNvCxnSpPr/>
      </xdr:nvCxnSpPr>
      <xdr:spPr>
        <a:xfrm flipV="1">
          <a:off x="10476865" y="1341446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143164</xdr:rowOff>
    </xdr:from>
    <xdr:ext cx="469744" cy="259045"/>
    <xdr:sp macro="" textlink="">
      <xdr:nvSpPr>
        <xdr:cNvPr id="281" name="【福祉施設】&#10;一人当たり面積最小値テキスト"/>
        <xdr:cNvSpPr txBox="1"/>
      </xdr:nvSpPr>
      <xdr:spPr>
        <a:xfrm>
          <a:off x="10515600" y="1488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139337</xdr:rowOff>
    </xdr:from>
    <xdr:to>
      <xdr:col>55</xdr:col>
      <xdr:colOff>88900</xdr:colOff>
      <xdr:row>86</xdr:row>
      <xdr:rowOff>139337</xdr:rowOff>
    </xdr:to>
    <xdr:cxnSp macro="">
      <xdr:nvCxnSpPr>
        <xdr:cNvPr id="282" name="直線コネクタ 281"/>
        <xdr:cNvCxnSpPr/>
      </xdr:nvCxnSpPr>
      <xdr:spPr>
        <a:xfrm>
          <a:off x="10388600" y="1488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159493</xdr:rowOff>
    </xdr:from>
    <xdr:ext cx="469744" cy="259045"/>
    <xdr:sp macro="" textlink="">
      <xdr:nvSpPr>
        <xdr:cNvPr id="283" name="【福祉施設】&#10;一人当たり面積最大値テキスト"/>
        <xdr:cNvSpPr txBox="1"/>
      </xdr:nvSpPr>
      <xdr:spPr>
        <a:xfrm>
          <a:off x="10515600" y="1318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41366</xdr:rowOff>
    </xdr:from>
    <xdr:to>
      <xdr:col>55</xdr:col>
      <xdr:colOff>88900</xdr:colOff>
      <xdr:row>78</xdr:row>
      <xdr:rowOff>41366</xdr:rowOff>
    </xdr:to>
    <xdr:cxnSp macro="">
      <xdr:nvCxnSpPr>
        <xdr:cNvPr id="284" name="直線コネクタ 283"/>
        <xdr:cNvCxnSpPr/>
      </xdr:nvCxnSpPr>
      <xdr:spPr>
        <a:xfrm>
          <a:off x="10388600" y="1341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37572</xdr:rowOff>
    </xdr:from>
    <xdr:ext cx="469744" cy="259045"/>
    <xdr:sp macro="" textlink="">
      <xdr:nvSpPr>
        <xdr:cNvPr id="285" name="【福祉施設】&#10;一人当たり面積平均値テキスト"/>
        <xdr:cNvSpPr txBox="1"/>
      </xdr:nvSpPr>
      <xdr:spPr>
        <a:xfrm>
          <a:off x="10515600" y="14439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59145</xdr:rowOff>
    </xdr:from>
    <xdr:to>
      <xdr:col>55</xdr:col>
      <xdr:colOff>50800</xdr:colOff>
      <xdr:row>84</xdr:row>
      <xdr:rowOff>160745</xdr:rowOff>
    </xdr:to>
    <xdr:sp macro="" textlink="">
      <xdr:nvSpPr>
        <xdr:cNvPr id="286" name="フローチャート: 判断 285"/>
        <xdr:cNvSpPr/>
      </xdr:nvSpPr>
      <xdr:spPr>
        <a:xfrm>
          <a:off x="10426700" y="1446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287" name="フローチャート: 判断 286"/>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1995</xdr:rowOff>
    </xdr:from>
    <xdr:to>
      <xdr:col>46</xdr:col>
      <xdr:colOff>38100</xdr:colOff>
      <xdr:row>85</xdr:row>
      <xdr:rowOff>103595</xdr:rowOff>
    </xdr:to>
    <xdr:sp macro="" textlink="">
      <xdr:nvSpPr>
        <xdr:cNvPr id="288" name="フローチャート: 判断 287"/>
        <xdr:cNvSpPr/>
      </xdr:nvSpPr>
      <xdr:spPr>
        <a:xfrm>
          <a:off x="8699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162016</xdr:rowOff>
    </xdr:from>
    <xdr:to>
      <xdr:col>55</xdr:col>
      <xdr:colOff>50800</xdr:colOff>
      <xdr:row>78</xdr:row>
      <xdr:rowOff>92166</xdr:rowOff>
    </xdr:to>
    <xdr:sp macro="" textlink="">
      <xdr:nvSpPr>
        <xdr:cNvPr id="294" name="楕円 293"/>
        <xdr:cNvSpPr/>
      </xdr:nvSpPr>
      <xdr:spPr>
        <a:xfrm>
          <a:off x="10426700" y="13363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115043</xdr:rowOff>
    </xdr:from>
    <xdr:ext cx="469744" cy="259045"/>
    <xdr:sp macro="" textlink="">
      <xdr:nvSpPr>
        <xdr:cNvPr id="295" name="【福祉施設】&#10;一人当たり面積該当値テキスト"/>
        <xdr:cNvSpPr txBox="1"/>
      </xdr:nvSpPr>
      <xdr:spPr>
        <a:xfrm>
          <a:off x="10515600" y="13316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135889</xdr:rowOff>
    </xdr:from>
    <xdr:to>
      <xdr:col>50</xdr:col>
      <xdr:colOff>165100</xdr:colOff>
      <xdr:row>78</xdr:row>
      <xdr:rowOff>66039</xdr:rowOff>
    </xdr:to>
    <xdr:sp macro="" textlink="">
      <xdr:nvSpPr>
        <xdr:cNvPr id="296" name="楕円 295"/>
        <xdr:cNvSpPr/>
      </xdr:nvSpPr>
      <xdr:spPr>
        <a:xfrm>
          <a:off x="9588500" y="1333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78</xdr:row>
      <xdr:rowOff>15239</xdr:rowOff>
    </xdr:from>
    <xdr:to>
      <xdr:col>55</xdr:col>
      <xdr:colOff>0</xdr:colOff>
      <xdr:row>78</xdr:row>
      <xdr:rowOff>41366</xdr:rowOff>
    </xdr:to>
    <xdr:cxnSp macro="">
      <xdr:nvCxnSpPr>
        <xdr:cNvPr id="297" name="直線コネクタ 296"/>
        <xdr:cNvCxnSpPr/>
      </xdr:nvCxnSpPr>
      <xdr:spPr>
        <a:xfrm>
          <a:off x="9639300" y="13388339"/>
          <a:ext cx="8382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168201</xdr:rowOff>
    </xdr:from>
    <xdr:ext cx="469744" cy="259045"/>
    <xdr:sp macro="" textlink="">
      <xdr:nvSpPr>
        <xdr:cNvPr id="298" name="n_1aveValue【福祉施設】&#10;一人当たり面積"/>
        <xdr:cNvSpPr txBox="1"/>
      </xdr:nvSpPr>
      <xdr:spPr>
        <a:xfrm>
          <a:off x="9391727" y="14570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120122</xdr:rowOff>
    </xdr:from>
    <xdr:ext cx="469744" cy="259045"/>
    <xdr:sp macro="" textlink="">
      <xdr:nvSpPr>
        <xdr:cNvPr id="299" name="n_2aveValue【福祉施設】&#10;一人当たり面積"/>
        <xdr:cNvSpPr txBox="1"/>
      </xdr:nvSpPr>
      <xdr:spPr>
        <a:xfrm>
          <a:off x="8515427" y="143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82566</xdr:rowOff>
    </xdr:from>
    <xdr:ext cx="469744" cy="259045"/>
    <xdr:sp macro="" textlink="">
      <xdr:nvSpPr>
        <xdr:cNvPr id="300" name="n_1mainValue【福祉施設】&#10;一人当たり面積"/>
        <xdr:cNvSpPr txBox="1"/>
      </xdr:nvSpPr>
      <xdr:spPr>
        <a:xfrm>
          <a:off x="9391727" y="1311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9" name="テキスト ボックス 30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0" name="直線コネクタ 30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11" name="直線コネクタ 310"/>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12" name="テキスト ボックス 311"/>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3" name="直線コネクタ 312"/>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4" name="テキスト ボックス 313"/>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5" name="直線コネクタ 314"/>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6" name="テキスト ボックス 315"/>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7" name="直線コネクタ 316"/>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8" name="テキスト ボックス 317"/>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9" name="直線コネクタ 318"/>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20" name="テキスト ボックス 319"/>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21" name="直線コネクタ 320"/>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22" name="テキスト ボックス 321"/>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3" name="直線コネクタ 322"/>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4" name="テキスト ボックス 323"/>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76200</xdr:rowOff>
    </xdr:from>
    <xdr:to>
      <xdr:col>24</xdr:col>
      <xdr:colOff>62865</xdr:colOff>
      <xdr:row>109</xdr:row>
      <xdr:rowOff>4355</xdr:rowOff>
    </xdr:to>
    <xdr:cxnSp macro="">
      <xdr:nvCxnSpPr>
        <xdr:cNvPr id="326" name="直線コネクタ 325"/>
        <xdr:cNvCxnSpPr/>
      </xdr:nvCxnSpPr>
      <xdr:spPr>
        <a:xfrm flipV="1">
          <a:off x="4634865" y="17221200"/>
          <a:ext cx="0" cy="1471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8182</xdr:rowOff>
    </xdr:from>
    <xdr:ext cx="340478" cy="259045"/>
    <xdr:sp macro="" textlink="">
      <xdr:nvSpPr>
        <xdr:cNvPr id="327" name="【市民会館】&#10;有形固定資産減価償却率最小値テキスト"/>
        <xdr:cNvSpPr txBox="1"/>
      </xdr:nvSpPr>
      <xdr:spPr>
        <a:xfrm>
          <a:off x="4673600" y="186962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4355</xdr:rowOff>
    </xdr:from>
    <xdr:to>
      <xdr:col>24</xdr:col>
      <xdr:colOff>152400</xdr:colOff>
      <xdr:row>109</xdr:row>
      <xdr:rowOff>4355</xdr:rowOff>
    </xdr:to>
    <xdr:cxnSp macro="">
      <xdr:nvCxnSpPr>
        <xdr:cNvPr id="328" name="直線コネクタ 327"/>
        <xdr:cNvCxnSpPr/>
      </xdr:nvCxnSpPr>
      <xdr:spPr>
        <a:xfrm>
          <a:off x="4546600" y="1869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22877</xdr:rowOff>
    </xdr:from>
    <xdr:ext cx="405111" cy="259045"/>
    <xdr:sp macro="" textlink="">
      <xdr:nvSpPr>
        <xdr:cNvPr id="329" name="【市民会館】&#10;有形固定資産減価償却率最大値テキスト"/>
        <xdr:cNvSpPr txBox="1"/>
      </xdr:nvSpPr>
      <xdr:spPr>
        <a:xfrm>
          <a:off x="4673600" y="1699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76200</xdr:rowOff>
    </xdr:from>
    <xdr:to>
      <xdr:col>24</xdr:col>
      <xdr:colOff>152400</xdr:colOff>
      <xdr:row>100</xdr:row>
      <xdr:rowOff>76200</xdr:rowOff>
    </xdr:to>
    <xdr:cxnSp macro="">
      <xdr:nvCxnSpPr>
        <xdr:cNvPr id="330" name="直線コネクタ 329"/>
        <xdr:cNvCxnSpPr/>
      </xdr:nvCxnSpPr>
      <xdr:spPr>
        <a:xfrm>
          <a:off x="4546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36847</xdr:rowOff>
    </xdr:from>
    <xdr:ext cx="405111" cy="259045"/>
    <xdr:sp macro="" textlink="">
      <xdr:nvSpPr>
        <xdr:cNvPr id="331" name="【市民会館】&#10;有形固定資産減価償却率平均値テキスト"/>
        <xdr:cNvSpPr txBox="1"/>
      </xdr:nvSpPr>
      <xdr:spPr>
        <a:xfrm>
          <a:off x="4673600" y="17696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13970</xdr:rowOff>
    </xdr:from>
    <xdr:to>
      <xdr:col>24</xdr:col>
      <xdr:colOff>114300</xdr:colOff>
      <xdr:row>104</xdr:row>
      <xdr:rowOff>115570</xdr:rowOff>
    </xdr:to>
    <xdr:sp macro="" textlink="">
      <xdr:nvSpPr>
        <xdr:cNvPr id="332" name="フローチャート: 判断 331"/>
        <xdr:cNvSpPr/>
      </xdr:nvSpPr>
      <xdr:spPr>
        <a:xfrm>
          <a:off x="4584700" y="1784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28666</xdr:rowOff>
    </xdr:from>
    <xdr:to>
      <xdr:col>20</xdr:col>
      <xdr:colOff>38100</xdr:colOff>
      <xdr:row>104</xdr:row>
      <xdr:rowOff>130266</xdr:rowOff>
    </xdr:to>
    <xdr:sp macro="" textlink="">
      <xdr:nvSpPr>
        <xdr:cNvPr id="333" name="フローチャート: 判断 332"/>
        <xdr:cNvSpPr/>
      </xdr:nvSpPr>
      <xdr:spPr>
        <a:xfrm>
          <a:off x="3746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131536</xdr:rowOff>
    </xdr:from>
    <xdr:to>
      <xdr:col>15</xdr:col>
      <xdr:colOff>101600</xdr:colOff>
      <xdr:row>104</xdr:row>
      <xdr:rowOff>61686</xdr:rowOff>
    </xdr:to>
    <xdr:sp macro="" textlink="">
      <xdr:nvSpPr>
        <xdr:cNvPr id="334" name="フローチャート: 判断 333"/>
        <xdr:cNvSpPr/>
      </xdr:nvSpPr>
      <xdr:spPr>
        <a:xfrm>
          <a:off x="2857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5" name="テキスト ボックス 33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6" name="テキスト ボックス 33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7" name="テキスト ボックス 33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8" name="テキスト ボックス 33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9" name="テキスト ボックス 33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76019</xdr:rowOff>
    </xdr:from>
    <xdr:to>
      <xdr:col>24</xdr:col>
      <xdr:colOff>114300</xdr:colOff>
      <xdr:row>108</xdr:row>
      <xdr:rowOff>6169</xdr:rowOff>
    </xdr:to>
    <xdr:sp macro="" textlink="">
      <xdr:nvSpPr>
        <xdr:cNvPr id="340" name="楕円 339"/>
        <xdr:cNvSpPr/>
      </xdr:nvSpPr>
      <xdr:spPr>
        <a:xfrm>
          <a:off x="4584700" y="1842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54446</xdr:rowOff>
    </xdr:from>
    <xdr:ext cx="405111" cy="259045"/>
    <xdr:sp macro="" textlink="">
      <xdr:nvSpPr>
        <xdr:cNvPr id="341" name="【市民会館】&#10;有形固定資産減価償却率該当値テキスト"/>
        <xdr:cNvSpPr txBox="1"/>
      </xdr:nvSpPr>
      <xdr:spPr>
        <a:xfrm>
          <a:off x="4673600" y="18399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107</xdr:row>
      <xdr:rowOff>121738</xdr:rowOff>
    </xdr:from>
    <xdr:to>
      <xdr:col>20</xdr:col>
      <xdr:colOff>38100</xdr:colOff>
      <xdr:row>108</xdr:row>
      <xdr:rowOff>51888</xdr:rowOff>
    </xdr:to>
    <xdr:sp macro="" textlink="">
      <xdr:nvSpPr>
        <xdr:cNvPr id="342" name="楕円 341"/>
        <xdr:cNvSpPr/>
      </xdr:nvSpPr>
      <xdr:spPr>
        <a:xfrm>
          <a:off x="3746500" y="184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107</xdr:row>
      <xdr:rowOff>126819</xdr:rowOff>
    </xdr:from>
    <xdr:to>
      <xdr:col>24</xdr:col>
      <xdr:colOff>63500</xdr:colOff>
      <xdr:row>108</xdr:row>
      <xdr:rowOff>1088</xdr:rowOff>
    </xdr:to>
    <xdr:cxnSp macro="">
      <xdr:nvCxnSpPr>
        <xdr:cNvPr id="343" name="直線コネクタ 342"/>
        <xdr:cNvCxnSpPr/>
      </xdr:nvCxnSpPr>
      <xdr:spPr>
        <a:xfrm flipV="1">
          <a:off x="3797300" y="18471969"/>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146793</xdr:rowOff>
    </xdr:from>
    <xdr:ext cx="405111" cy="259045"/>
    <xdr:sp macro="" textlink="">
      <xdr:nvSpPr>
        <xdr:cNvPr id="344" name="n_1aveValue【市民会館】&#10;有形固定資産減価償却率"/>
        <xdr:cNvSpPr txBox="1"/>
      </xdr:nvSpPr>
      <xdr:spPr>
        <a:xfrm>
          <a:off x="3582044" y="17634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78213</xdr:rowOff>
    </xdr:from>
    <xdr:ext cx="405111" cy="259045"/>
    <xdr:sp macro="" textlink="">
      <xdr:nvSpPr>
        <xdr:cNvPr id="345" name="n_2aveValue【市民会館】&#10;有形固定資産減価償却率"/>
        <xdr:cNvSpPr txBox="1"/>
      </xdr:nvSpPr>
      <xdr:spPr>
        <a:xfrm>
          <a:off x="2705744" y="1756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108</xdr:row>
      <xdr:rowOff>43015</xdr:rowOff>
    </xdr:from>
    <xdr:ext cx="405111" cy="259045"/>
    <xdr:sp macro="" textlink="">
      <xdr:nvSpPr>
        <xdr:cNvPr id="346" name="n_1mainValue【市民会館】&#10;有形固定資産減価償却率"/>
        <xdr:cNvSpPr txBox="1"/>
      </xdr:nvSpPr>
      <xdr:spPr>
        <a:xfrm>
          <a:off x="3582044" y="18559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7" name="正方形/長方形 34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8" name="正方形/長方形 34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9" name="正方形/長方形 34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0" name="正方形/長方形 34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1" name="正方形/長方形 35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2" name="正方形/長方形 35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3" name="正方形/長方形 35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4" name="正方形/長方形 35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5" name="テキスト ボックス 35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6" name="直線コネクタ 35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57" name="直線コネクタ 35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58" name="テキスト ボックス 357"/>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9" name="直線コネクタ 35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60" name="テキスト ボックス 359"/>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61" name="直線コネクタ 36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62" name="テキスト ボックス 361"/>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63" name="直線コネクタ 36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64" name="テキスト ボックス 363"/>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5" name="直線コネクタ 36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6" name="テキスト ボックス 36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151637</xdr:rowOff>
    </xdr:from>
    <xdr:to>
      <xdr:col>54</xdr:col>
      <xdr:colOff>189865</xdr:colOff>
      <xdr:row>107</xdr:row>
      <xdr:rowOff>78487</xdr:rowOff>
    </xdr:to>
    <xdr:cxnSp macro="">
      <xdr:nvCxnSpPr>
        <xdr:cNvPr id="368" name="直線コネクタ 367"/>
        <xdr:cNvCxnSpPr/>
      </xdr:nvCxnSpPr>
      <xdr:spPr>
        <a:xfrm flipV="1">
          <a:off x="10476865" y="17125187"/>
          <a:ext cx="0" cy="1298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369" name="【市民会館】&#10;一人当たり面積最小値テキスト"/>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370" name="直線コネクタ 369"/>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98314</xdr:rowOff>
    </xdr:from>
    <xdr:ext cx="469744" cy="259045"/>
    <xdr:sp macro="" textlink="">
      <xdr:nvSpPr>
        <xdr:cNvPr id="371" name="【市民会館】&#10;一人当たり面積最大値テキスト"/>
        <xdr:cNvSpPr txBox="1"/>
      </xdr:nvSpPr>
      <xdr:spPr>
        <a:xfrm>
          <a:off x="10515600" y="16900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151637</xdr:rowOff>
    </xdr:from>
    <xdr:to>
      <xdr:col>55</xdr:col>
      <xdr:colOff>88900</xdr:colOff>
      <xdr:row>99</xdr:row>
      <xdr:rowOff>151637</xdr:rowOff>
    </xdr:to>
    <xdr:cxnSp macro="">
      <xdr:nvCxnSpPr>
        <xdr:cNvPr id="372" name="直線コネクタ 371"/>
        <xdr:cNvCxnSpPr/>
      </xdr:nvCxnSpPr>
      <xdr:spPr>
        <a:xfrm>
          <a:off x="10388600" y="1712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154703</xdr:rowOff>
    </xdr:from>
    <xdr:ext cx="469744" cy="259045"/>
    <xdr:sp macro="" textlink="">
      <xdr:nvSpPr>
        <xdr:cNvPr id="373" name="【市民会館】&#10;一人当たり面積平均値テキスト"/>
        <xdr:cNvSpPr txBox="1"/>
      </xdr:nvSpPr>
      <xdr:spPr>
        <a:xfrm>
          <a:off x="10515600" y="179855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4826</xdr:rowOff>
    </xdr:from>
    <xdr:to>
      <xdr:col>55</xdr:col>
      <xdr:colOff>50800</xdr:colOff>
      <xdr:row>105</xdr:row>
      <xdr:rowOff>106426</xdr:rowOff>
    </xdr:to>
    <xdr:sp macro="" textlink="">
      <xdr:nvSpPr>
        <xdr:cNvPr id="374" name="フローチャート: 判断 373"/>
        <xdr:cNvSpPr/>
      </xdr:nvSpPr>
      <xdr:spPr>
        <a:xfrm>
          <a:off x="104267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4826</xdr:rowOff>
    </xdr:from>
    <xdr:to>
      <xdr:col>50</xdr:col>
      <xdr:colOff>165100</xdr:colOff>
      <xdr:row>105</xdr:row>
      <xdr:rowOff>106426</xdr:rowOff>
    </xdr:to>
    <xdr:sp macro="" textlink="">
      <xdr:nvSpPr>
        <xdr:cNvPr id="375" name="フローチャート: 判断 374"/>
        <xdr:cNvSpPr/>
      </xdr:nvSpPr>
      <xdr:spPr>
        <a:xfrm>
          <a:off x="9588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45974</xdr:rowOff>
    </xdr:from>
    <xdr:to>
      <xdr:col>46</xdr:col>
      <xdr:colOff>38100</xdr:colOff>
      <xdr:row>105</xdr:row>
      <xdr:rowOff>147574</xdr:rowOff>
    </xdr:to>
    <xdr:sp macro="" textlink="">
      <xdr:nvSpPr>
        <xdr:cNvPr id="376" name="フローチャート: 判断 375"/>
        <xdr:cNvSpPr/>
      </xdr:nvSpPr>
      <xdr:spPr>
        <a:xfrm>
          <a:off x="8699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7" name="テキスト ボックス 376"/>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8" name="テキスト ボックス 377"/>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9" name="テキスト ボックス 378"/>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0" name="テキスト ボックス 379"/>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1" name="テキスト ボックス 380"/>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100837</xdr:rowOff>
    </xdr:from>
    <xdr:to>
      <xdr:col>55</xdr:col>
      <xdr:colOff>50800</xdr:colOff>
      <xdr:row>100</xdr:row>
      <xdr:rowOff>30987</xdr:rowOff>
    </xdr:to>
    <xdr:sp macro="" textlink="">
      <xdr:nvSpPr>
        <xdr:cNvPr id="382" name="楕円 381"/>
        <xdr:cNvSpPr/>
      </xdr:nvSpPr>
      <xdr:spPr>
        <a:xfrm>
          <a:off x="10426700" y="17074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53864</xdr:rowOff>
    </xdr:from>
    <xdr:ext cx="469744" cy="259045"/>
    <xdr:sp macro="" textlink="">
      <xdr:nvSpPr>
        <xdr:cNvPr id="383" name="【市民会館】&#10;一人当たり面積該当値テキスト"/>
        <xdr:cNvSpPr txBox="1"/>
      </xdr:nvSpPr>
      <xdr:spPr>
        <a:xfrm>
          <a:off x="10515600" y="17027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132842</xdr:rowOff>
    </xdr:from>
    <xdr:to>
      <xdr:col>50</xdr:col>
      <xdr:colOff>165100</xdr:colOff>
      <xdr:row>100</xdr:row>
      <xdr:rowOff>62992</xdr:rowOff>
    </xdr:to>
    <xdr:sp macro="" textlink="">
      <xdr:nvSpPr>
        <xdr:cNvPr id="384" name="楕円 383"/>
        <xdr:cNvSpPr/>
      </xdr:nvSpPr>
      <xdr:spPr>
        <a:xfrm>
          <a:off x="9588500" y="1710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99</xdr:row>
      <xdr:rowOff>151637</xdr:rowOff>
    </xdr:from>
    <xdr:to>
      <xdr:col>55</xdr:col>
      <xdr:colOff>0</xdr:colOff>
      <xdr:row>100</xdr:row>
      <xdr:rowOff>12192</xdr:rowOff>
    </xdr:to>
    <xdr:cxnSp macro="">
      <xdr:nvCxnSpPr>
        <xdr:cNvPr id="385" name="直線コネクタ 384"/>
        <xdr:cNvCxnSpPr/>
      </xdr:nvCxnSpPr>
      <xdr:spPr>
        <a:xfrm flipV="1">
          <a:off x="9639300" y="17125187"/>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97553</xdr:rowOff>
    </xdr:from>
    <xdr:ext cx="469744" cy="259045"/>
    <xdr:sp macro="" textlink="">
      <xdr:nvSpPr>
        <xdr:cNvPr id="386" name="n_1aveValue【市民会館】&#10;一人当たり面積"/>
        <xdr:cNvSpPr txBox="1"/>
      </xdr:nvSpPr>
      <xdr:spPr>
        <a:xfrm>
          <a:off x="9391727" y="18099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164101</xdr:rowOff>
    </xdr:from>
    <xdr:ext cx="469744" cy="259045"/>
    <xdr:sp macro="" textlink="">
      <xdr:nvSpPr>
        <xdr:cNvPr id="387" name="n_2aveValue【市民会館】&#10;一人当たり面積"/>
        <xdr:cNvSpPr txBox="1"/>
      </xdr:nvSpPr>
      <xdr:spPr>
        <a:xfrm>
          <a:off x="8515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98</xdr:row>
      <xdr:rowOff>79519</xdr:rowOff>
    </xdr:from>
    <xdr:ext cx="469744" cy="259045"/>
    <xdr:sp macro="" textlink="">
      <xdr:nvSpPr>
        <xdr:cNvPr id="388" name="n_1mainValue【市民会館】&#10;一人当たり面積"/>
        <xdr:cNvSpPr txBox="1"/>
      </xdr:nvSpPr>
      <xdr:spPr>
        <a:xfrm>
          <a:off x="9391727" y="16881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9" name="正方形/長方形 388"/>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0" name="正方形/長方形 389"/>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1" name="正方形/長方形 390"/>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2" name="正方形/長方形 391"/>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3" name="正方形/長方形 392"/>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4" name="正方形/長方形 393"/>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5" name="正方形/長方形 394"/>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6" name="正方形/長方形 395"/>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7" name="テキスト ボックス 396"/>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8" name="直線コネクタ 397"/>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99" name="直線コネクタ 39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00" name="テキスト ボックス 399"/>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1" name="直線コネクタ 40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2" name="テキスト ボックス 40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3" name="直線コネクタ 40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4" name="テキスト ボックス 40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5" name="直線コネクタ 40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6" name="テキスト ボックス 40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7" name="直線コネクタ 40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8" name="テキスト ボックス 40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9" name="直線コネクタ 40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10" name="テキスト ボックス 409"/>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1" name="直線コネクタ 41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12" name="テキスト ボックス 41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32113</xdr:rowOff>
    </xdr:from>
    <xdr:to>
      <xdr:col>85</xdr:col>
      <xdr:colOff>126364</xdr:colOff>
      <xdr:row>41</xdr:row>
      <xdr:rowOff>27215</xdr:rowOff>
    </xdr:to>
    <xdr:cxnSp macro="">
      <xdr:nvCxnSpPr>
        <xdr:cNvPr id="414" name="直線コネクタ 413"/>
        <xdr:cNvCxnSpPr/>
      </xdr:nvCxnSpPr>
      <xdr:spPr>
        <a:xfrm flipV="1">
          <a:off x="16318864" y="5689963"/>
          <a:ext cx="0" cy="1366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31042</xdr:rowOff>
    </xdr:from>
    <xdr:ext cx="405111" cy="259045"/>
    <xdr:sp macro="" textlink="">
      <xdr:nvSpPr>
        <xdr:cNvPr id="415" name="【一般廃棄物処理施設】&#10;有形固定資産減価償却率最小値テキスト"/>
        <xdr:cNvSpPr txBox="1"/>
      </xdr:nvSpPr>
      <xdr:spPr>
        <a:xfrm>
          <a:off x="16357600" y="706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27215</xdr:rowOff>
    </xdr:from>
    <xdr:to>
      <xdr:col>86</xdr:col>
      <xdr:colOff>25400</xdr:colOff>
      <xdr:row>41</xdr:row>
      <xdr:rowOff>27215</xdr:rowOff>
    </xdr:to>
    <xdr:cxnSp macro="">
      <xdr:nvCxnSpPr>
        <xdr:cNvPr id="416" name="直線コネクタ 415"/>
        <xdr:cNvCxnSpPr/>
      </xdr:nvCxnSpPr>
      <xdr:spPr>
        <a:xfrm>
          <a:off x="16230600" y="7056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150240</xdr:rowOff>
    </xdr:from>
    <xdr:ext cx="405111" cy="259045"/>
    <xdr:sp macro="" textlink="">
      <xdr:nvSpPr>
        <xdr:cNvPr id="417" name="【一般廃棄物処理施設】&#10;有形固定資産減価償却率最大値テキスト"/>
        <xdr:cNvSpPr txBox="1"/>
      </xdr:nvSpPr>
      <xdr:spPr>
        <a:xfrm>
          <a:off x="16357600" y="5465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32113</xdr:rowOff>
    </xdr:from>
    <xdr:to>
      <xdr:col>86</xdr:col>
      <xdr:colOff>25400</xdr:colOff>
      <xdr:row>33</xdr:row>
      <xdr:rowOff>32113</xdr:rowOff>
    </xdr:to>
    <xdr:cxnSp macro="">
      <xdr:nvCxnSpPr>
        <xdr:cNvPr id="418" name="直線コネクタ 417"/>
        <xdr:cNvCxnSpPr/>
      </xdr:nvCxnSpPr>
      <xdr:spPr>
        <a:xfrm>
          <a:off x="16230600" y="5689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150784</xdr:rowOff>
    </xdr:from>
    <xdr:ext cx="405111" cy="259045"/>
    <xdr:sp macro="" textlink="">
      <xdr:nvSpPr>
        <xdr:cNvPr id="419" name="【一般廃棄物処理施設】&#10;有形固定資産減価償却率平均値テキスト"/>
        <xdr:cNvSpPr txBox="1"/>
      </xdr:nvSpPr>
      <xdr:spPr>
        <a:xfrm>
          <a:off x="16357600" y="632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907</xdr:rowOff>
    </xdr:from>
    <xdr:to>
      <xdr:col>85</xdr:col>
      <xdr:colOff>177800</xdr:colOff>
      <xdr:row>37</xdr:row>
      <xdr:rowOff>102507</xdr:rowOff>
    </xdr:to>
    <xdr:sp macro="" textlink="">
      <xdr:nvSpPr>
        <xdr:cNvPr id="420" name="フローチャート: 判断 419"/>
        <xdr:cNvSpPr/>
      </xdr:nvSpPr>
      <xdr:spPr>
        <a:xfrm>
          <a:off x="162687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30299</xdr:rowOff>
    </xdr:from>
    <xdr:to>
      <xdr:col>81</xdr:col>
      <xdr:colOff>101600</xdr:colOff>
      <xdr:row>37</xdr:row>
      <xdr:rowOff>131899</xdr:rowOff>
    </xdr:to>
    <xdr:sp macro="" textlink="">
      <xdr:nvSpPr>
        <xdr:cNvPr id="421" name="フローチャート: 判断 420"/>
        <xdr:cNvSpPr/>
      </xdr:nvSpPr>
      <xdr:spPr>
        <a:xfrm>
          <a:off x="15430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160927</xdr:rowOff>
    </xdr:from>
    <xdr:to>
      <xdr:col>76</xdr:col>
      <xdr:colOff>165100</xdr:colOff>
      <xdr:row>37</xdr:row>
      <xdr:rowOff>91077</xdr:rowOff>
    </xdr:to>
    <xdr:sp macro="" textlink="">
      <xdr:nvSpPr>
        <xdr:cNvPr id="422" name="フローチャート: 判断 421"/>
        <xdr:cNvSpPr/>
      </xdr:nvSpPr>
      <xdr:spPr>
        <a:xfrm>
          <a:off x="14541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3" name="テキスト ボックス 42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4" name="テキスト ボックス 42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5" name="テキスト ボックス 42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6" name="テキスト ボックス 42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7" name="テキスト ボックス 42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115207</xdr:rowOff>
    </xdr:from>
    <xdr:to>
      <xdr:col>85</xdr:col>
      <xdr:colOff>177800</xdr:colOff>
      <xdr:row>36</xdr:row>
      <xdr:rowOff>45357</xdr:rowOff>
    </xdr:to>
    <xdr:sp macro="" textlink="">
      <xdr:nvSpPr>
        <xdr:cNvPr id="428" name="楕円 427"/>
        <xdr:cNvSpPr/>
      </xdr:nvSpPr>
      <xdr:spPr>
        <a:xfrm>
          <a:off x="16268700" y="6115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138084</xdr:rowOff>
    </xdr:from>
    <xdr:ext cx="405111" cy="259045"/>
    <xdr:sp macro="" textlink="">
      <xdr:nvSpPr>
        <xdr:cNvPr id="429" name="【一般廃棄物処理施設】&#10;有形固定資産減価償却率該当値テキスト"/>
        <xdr:cNvSpPr txBox="1"/>
      </xdr:nvSpPr>
      <xdr:spPr>
        <a:xfrm>
          <a:off x="16357600" y="59673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121739</xdr:rowOff>
    </xdr:from>
    <xdr:to>
      <xdr:col>81</xdr:col>
      <xdr:colOff>101600</xdr:colOff>
      <xdr:row>36</xdr:row>
      <xdr:rowOff>51889</xdr:rowOff>
    </xdr:to>
    <xdr:sp macro="" textlink="">
      <xdr:nvSpPr>
        <xdr:cNvPr id="430" name="楕円 429"/>
        <xdr:cNvSpPr/>
      </xdr:nvSpPr>
      <xdr:spPr>
        <a:xfrm>
          <a:off x="15430500" y="612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166007</xdr:rowOff>
    </xdr:from>
    <xdr:to>
      <xdr:col>85</xdr:col>
      <xdr:colOff>127000</xdr:colOff>
      <xdr:row>36</xdr:row>
      <xdr:rowOff>1089</xdr:rowOff>
    </xdr:to>
    <xdr:cxnSp macro="">
      <xdr:nvCxnSpPr>
        <xdr:cNvPr id="431" name="直線コネクタ 430"/>
        <xdr:cNvCxnSpPr/>
      </xdr:nvCxnSpPr>
      <xdr:spPr>
        <a:xfrm flipV="1">
          <a:off x="15481300" y="6166757"/>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123026</xdr:rowOff>
    </xdr:from>
    <xdr:ext cx="405111" cy="259045"/>
    <xdr:sp macro="" textlink="">
      <xdr:nvSpPr>
        <xdr:cNvPr id="432" name="n_1aveValue【一般廃棄物処理施設】&#10;有形固定資産減価償却率"/>
        <xdr:cNvSpPr txBox="1"/>
      </xdr:nvSpPr>
      <xdr:spPr>
        <a:xfrm>
          <a:off x="15266044" y="646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107604</xdr:rowOff>
    </xdr:from>
    <xdr:ext cx="405111" cy="259045"/>
    <xdr:sp macro="" textlink="">
      <xdr:nvSpPr>
        <xdr:cNvPr id="433" name="n_2aveValue【一般廃棄物処理施設】&#10;有形固定資産減価償却率"/>
        <xdr:cNvSpPr txBox="1"/>
      </xdr:nvSpPr>
      <xdr:spPr>
        <a:xfrm>
          <a:off x="14389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68416</xdr:rowOff>
    </xdr:from>
    <xdr:ext cx="405111" cy="259045"/>
    <xdr:sp macro="" textlink="">
      <xdr:nvSpPr>
        <xdr:cNvPr id="434" name="n_1mainValue【一般廃棄物処理施設】&#10;有形固定資産減価償却率"/>
        <xdr:cNvSpPr txBox="1"/>
      </xdr:nvSpPr>
      <xdr:spPr>
        <a:xfrm>
          <a:off x="15266044" y="5897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5" name="正方形/長方形 43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6" name="正方形/長方形 43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7" name="正方形/長方形 43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8" name="正方形/長方形 43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9" name="正方形/長方形 43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0" name="正方形/長方形 43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1" name="正方形/長方形 44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2" name="正方形/長方形 44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3" name="テキスト ボックス 44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4" name="直線コネクタ 44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45" name="直線コネクタ 444"/>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46" name="テキスト ボックス 445"/>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7" name="直線コネクタ 44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48" name="テキスト ボックス 447"/>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49" name="直線コネクタ 448"/>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50" name="テキスト ボックス 449"/>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1" name="直線コネクタ 45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2" name="テキスト ボックス 45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162068</xdr:rowOff>
    </xdr:from>
    <xdr:to>
      <xdr:col>116</xdr:col>
      <xdr:colOff>62864</xdr:colOff>
      <xdr:row>41</xdr:row>
      <xdr:rowOff>3871</xdr:rowOff>
    </xdr:to>
    <xdr:cxnSp macro="">
      <xdr:nvCxnSpPr>
        <xdr:cNvPr id="454" name="直線コネクタ 453"/>
        <xdr:cNvCxnSpPr/>
      </xdr:nvCxnSpPr>
      <xdr:spPr>
        <a:xfrm flipV="1">
          <a:off x="22160864" y="5819918"/>
          <a:ext cx="0" cy="1213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7698</xdr:rowOff>
    </xdr:from>
    <xdr:ext cx="469744" cy="259045"/>
    <xdr:sp macro="" textlink="">
      <xdr:nvSpPr>
        <xdr:cNvPr id="455" name="【一般廃棄物処理施設】&#10;一人当たり有形固定資産（償却資産）額最小値テキスト"/>
        <xdr:cNvSpPr txBox="1"/>
      </xdr:nvSpPr>
      <xdr:spPr>
        <a:xfrm>
          <a:off x="22199600" y="703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3871</xdr:rowOff>
    </xdr:from>
    <xdr:to>
      <xdr:col>116</xdr:col>
      <xdr:colOff>152400</xdr:colOff>
      <xdr:row>41</xdr:row>
      <xdr:rowOff>3871</xdr:rowOff>
    </xdr:to>
    <xdr:cxnSp macro="">
      <xdr:nvCxnSpPr>
        <xdr:cNvPr id="456" name="直線コネクタ 455"/>
        <xdr:cNvCxnSpPr/>
      </xdr:nvCxnSpPr>
      <xdr:spPr>
        <a:xfrm>
          <a:off x="22072600" y="7033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108745</xdr:rowOff>
    </xdr:from>
    <xdr:ext cx="599010" cy="259045"/>
    <xdr:sp macro="" textlink="">
      <xdr:nvSpPr>
        <xdr:cNvPr id="457" name="【一般廃棄物処理施設】&#10;一人当たり有形固定資産（償却資産）額最大値テキスト"/>
        <xdr:cNvSpPr txBox="1"/>
      </xdr:nvSpPr>
      <xdr:spPr>
        <a:xfrm>
          <a:off x="22199600" y="5595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162068</xdr:rowOff>
    </xdr:from>
    <xdr:to>
      <xdr:col>116</xdr:col>
      <xdr:colOff>152400</xdr:colOff>
      <xdr:row>33</xdr:row>
      <xdr:rowOff>162068</xdr:rowOff>
    </xdr:to>
    <xdr:cxnSp macro="">
      <xdr:nvCxnSpPr>
        <xdr:cNvPr id="458" name="直線コネクタ 457"/>
        <xdr:cNvCxnSpPr/>
      </xdr:nvCxnSpPr>
      <xdr:spPr>
        <a:xfrm>
          <a:off x="22072600" y="5819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164070</xdr:rowOff>
    </xdr:from>
    <xdr:ext cx="534377" cy="259045"/>
    <xdr:sp macro="" textlink="">
      <xdr:nvSpPr>
        <xdr:cNvPr id="459" name="【一般廃棄物処理施設】&#10;一人当たり有形固定資産（償却資産）額平均値テキスト"/>
        <xdr:cNvSpPr txBox="1"/>
      </xdr:nvSpPr>
      <xdr:spPr>
        <a:xfrm>
          <a:off x="22199600" y="6507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14193</xdr:rowOff>
    </xdr:from>
    <xdr:to>
      <xdr:col>116</xdr:col>
      <xdr:colOff>114300</xdr:colOff>
      <xdr:row>38</xdr:row>
      <xdr:rowOff>115793</xdr:rowOff>
    </xdr:to>
    <xdr:sp macro="" textlink="">
      <xdr:nvSpPr>
        <xdr:cNvPr id="460" name="フローチャート: 判断 459"/>
        <xdr:cNvSpPr/>
      </xdr:nvSpPr>
      <xdr:spPr>
        <a:xfrm>
          <a:off x="22110700" y="652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47385</xdr:rowOff>
    </xdr:from>
    <xdr:to>
      <xdr:col>112</xdr:col>
      <xdr:colOff>38100</xdr:colOff>
      <xdr:row>38</xdr:row>
      <xdr:rowOff>148985</xdr:rowOff>
    </xdr:to>
    <xdr:sp macro="" textlink="">
      <xdr:nvSpPr>
        <xdr:cNvPr id="461" name="フローチャート: 判断 460"/>
        <xdr:cNvSpPr/>
      </xdr:nvSpPr>
      <xdr:spPr>
        <a:xfrm>
          <a:off x="21272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125978</xdr:rowOff>
    </xdr:from>
    <xdr:to>
      <xdr:col>107</xdr:col>
      <xdr:colOff>101600</xdr:colOff>
      <xdr:row>39</xdr:row>
      <xdr:rowOff>56128</xdr:rowOff>
    </xdr:to>
    <xdr:sp macro="" textlink="">
      <xdr:nvSpPr>
        <xdr:cNvPr id="462" name="フローチャート: 判断 461"/>
        <xdr:cNvSpPr/>
      </xdr:nvSpPr>
      <xdr:spPr>
        <a:xfrm>
          <a:off x="20383500" y="664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3" name="テキスト ボックス 46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4" name="テキスト ボックス 46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5" name="テキスト ボックス 46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6" name="テキスト ボックス 46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7" name="テキスト ボックス 46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136540</xdr:rowOff>
    </xdr:from>
    <xdr:to>
      <xdr:col>116</xdr:col>
      <xdr:colOff>114300</xdr:colOff>
      <xdr:row>36</xdr:row>
      <xdr:rowOff>66690</xdr:rowOff>
    </xdr:to>
    <xdr:sp macro="" textlink="">
      <xdr:nvSpPr>
        <xdr:cNvPr id="468" name="楕円 467"/>
        <xdr:cNvSpPr/>
      </xdr:nvSpPr>
      <xdr:spPr>
        <a:xfrm>
          <a:off x="22110700" y="613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159417</xdr:rowOff>
    </xdr:from>
    <xdr:ext cx="599010" cy="259045"/>
    <xdr:sp macro="" textlink="">
      <xdr:nvSpPr>
        <xdr:cNvPr id="469" name="【一般廃棄物処理施設】&#10;一人当たり有形固定資産（償却資産）額該当値テキスト"/>
        <xdr:cNvSpPr txBox="1"/>
      </xdr:nvSpPr>
      <xdr:spPr>
        <a:xfrm>
          <a:off x="22199600" y="5988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161583</xdr:rowOff>
    </xdr:from>
    <xdr:to>
      <xdr:col>112</xdr:col>
      <xdr:colOff>38100</xdr:colOff>
      <xdr:row>36</xdr:row>
      <xdr:rowOff>91733</xdr:rowOff>
    </xdr:to>
    <xdr:sp macro="" textlink="">
      <xdr:nvSpPr>
        <xdr:cNvPr id="470" name="楕円 469"/>
        <xdr:cNvSpPr/>
      </xdr:nvSpPr>
      <xdr:spPr>
        <a:xfrm>
          <a:off x="21272500" y="6162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15890</xdr:rowOff>
    </xdr:from>
    <xdr:to>
      <xdr:col>116</xdr:col>
      <xdr:colOff>63500</xdr:colOff>
      <xdr:row>36</xdr:row>
      <xdr:rowOff>40933</xdr:rowOff>
    </xdr:to>
    <xdr:cxnSp macro="">
      <xdr:nvCxnSpPr>
        <xdr:cNvPr id="471" name="直線コネクタ 470"/>
        <xdr:cNvCxnSpPr/>
      </xdr:nvCxnSpPr>
      <xdr:spPr>
        <a:xfrm flipV="1">
          <a:off x="21323300" y="6188090"/>
          <a:ext cx="838200" cy="25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140112</xdr:rowOff>
    </xdr:from>
    <xdr:ext cx="534377" cy="259045"/>
    <xdr:sp macro="" textlink="">
      <xdr:nvSpPr>
        <xdr:cNvPr id="472" name="n_1aveValue【一般廃棄物処理施設】&#10;一人当たり有形固定資産（償却資産）額"/>
        <xdr:cNvSpPr txBox="1"/>
      </xdr:nvSpPr>
      <xdr:spPr>
        <a:xfrm>
          <a:off x="21043411" y="6655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72655</xdr:rowOff>
    </xdr:from>
    <xdr:ext cx="534377" cy="259045"/>
    <xdr:sp macro="" textlink="">
      <xdr:nvSpPr>
        <xdr:cNvPr id="473" name="n_2aveValue【一般廃棄物処理施設】&#10;一人当たり有形固定資産（償却資産）額"/>
        <xdr:cNvSpPr txBox="1"/>
      </xdr:nvSpPr>
      <xdr:spPr>
        <a:xfrm>
          <a:off x="20167111" y="641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34</xdr:row>
      <xdr:rowOff>108260</xdr:rowOff>
    </xdr:from>
    <xdr:ext cx="599010" cy="259045"/>
    <xdr:sp macro="" textlink="">
      <xdr:nvSpPr>
        <xdr:cNvPr id="474" name="n_1mainValue【一般廃棄物処理施設】&#10;一人当たり有形固定資産（償却資産）額"/>
        <xdr:cNvSpPr txBox="1"/>
      </xdr:nvSpPr>
      <xdr:spPr>
        <a:xfrm>
          <a:off x="21011095" y="5937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5" name="正方形/長方形 47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6" name="正方形/長方形 47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7" name="正方形/長方形 47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8" name="正方形/長方形 47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9" name="正方形/長方形 47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0" name="正方形/長方形 47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1" name="正方形/長方形 48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2" name="正方形/長方形 48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3" name="テキスト ボックス 48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4" name="直線コネクタ 48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85" name="直線コネクタ 484"/>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86" name="テキスト ボックス 485"/>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87" name="直線コネクタ 486"/>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88" name="テキスト ボックス 487"/>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89" name="直線コネクタ 488"/>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90" name="テキスト ボックス 489"/>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91" name="直線コネクタ 490"/>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92" name="テキスト ボックス 491"/>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93" name="直線コネクタ 492"/>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94" name="テキスト ボックス 493"/>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95" name="直線コネクタ 494"/>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96" name="テキスト ボックス 495"/>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7" name="直線コネクタ 49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8" name="テキスト ボックス 497"/>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88174</xdr:rowOff>
    </xdr:from>
    <xdr:to>
      <xdr:col>85</xdr:col>
      <xdr:colOff>126364</xdr:colOff>
      <xdr:row>64</xdr:row>
      <xdr:rowOff>78377</xdr:rowOff>
    </xdr:to>
    <xdr:cxnSp macro="">
      <xdr:nvCxnSpPr>
        <xdr:cNvPr id="500" name="直線コネクタ 499"/>
        <xdr:cNvCxnSpPr/>
      </xdr:nvCxnSpPr>
      <xdr:spPr>
        <a:xfrm flipV="1">
          <a:off x="16318864" y="9689374"/>
          <a:ext cx="0" cy="1361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82204</xdr:rowOff>
    </xdr:from>
    <xdr:ext cx="340478" cy="259045"/>
    <xdr:sp macro="" textlink="">
      <xdr:nvSpPr>
        <xdr:cNvPr id="501" name="【保健センター・保健所】&#10;有形固定資産減価償却率最小値テキスト"/>
        <xdr:cNvSpPr txBox="1"/>
      </xdr:nvSpPr>
      <xdr:spPr>
        <a:xfrm>
          <a:off x="16357600" y="110550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78377</xdr:rowOff>
    </xdr:from>
    <xdr:to>
      <xdr:col>86</xdr:col>
      <xdr:colOff>25400</xdr:colOff>
      <xdr:row>64</xdr:row>
      <xdr:rowOff>78377</xdr:rowOff>
    </xdr:to>
    <xdr:cxnSp macro="">
      <xdr:nvCxnSpPr>
        <xdr:cNvPr id="502" name="直線コネクタ 501"/>
        <xdr:cNvCxnSpPr/>
      </xdr:nvCxnSpPr>
      <xdr:spPr>
        <a:xfrm>
          <a:off x="16230600" y="1105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34851</xdr:rowOff>
    </xdr:from>
    <xdr:ext cx="405111" cy="259045"/>
    <xdr:sp macro="" textlink="">
      <xdr:nvSpPr>
        <xdr:cNvPr id="503" name="【保健センター・保健所】&#10;有形固定資産減価償却率最大値テキスト"/>
        <xdr:cNvSpPr txBox="1"/>
      </xdr:nvSpPr>
      <xdr:spPr>
        <a:xfrm>
          <a:off x="16357600" y="9464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88174</xdr:rowOff>
    </xdr:from>
    <xdr:to>
      <xdr:col>86</xdr:col>
      <xdr:colOff>25400</xdr:colOff>
      <xdr:row>56</xdr:row>
      <xdr:rowOff>88174</xdr:rowOff>
    </xdr:to>
    <xdr:cxnSp macro="">
      <xdr:nvCxnSpPr>
        <xdr:cNvPr id="504" name="直線コネクタ 503"/>
        <xdr:cNvCxnSpPr/>
      </xdr:nvCxnSpPr>
      <xdr:spPr>
        <a:xfrm>
          <a:off x="16230600" y="968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6004</xdr:rowOff>
    </xdr:from>
    <xdr:ext cx="405111" cy="259045"/>
    <xdr:sp macro="" textlink="">
      <xdr:nvSpPr>
        <xdr:cNvPr id="505" name="【保健センター・保健所】&#10;有形固定資産減価償却率平均値テキスト"/>
        <xdr:cNvSpPr txBox="1"/>
      </xdr:nvSpPr>
      <xdr:spPr>
        <a:xfrm>
          <a:off x="16357600" y="102930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27577</xdr:rowOff>
    </xdr:from>
    <xdr:to>
      <xdr:col>85</xdr:col>
      <xdr:colOff>177800</xdr:colOff>
      <xdr:row>60</xdr:row>
      <xdr:rowOff>129177</xdr:rowOff>
    </xdr:to>
    <xdr:sp macro="" textlink="">
      <xdr:nvSpPr>
        <xdr:cNvPr id="506" name="フローチャート: 判断 505"/>
        <xdr:cNvSpPr/>
      </xdr:nvSpPr>
      <xdr:spPr>
        <a:xfrm>
          <a:off x="16268700" y="1031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32476</xdr:rowOff>
    </xdr:from>
    <xdr:to>
      <xdr:col>81</xdr:col>
      <xdr:colOff>101600</xdr:colOff>
      <xdr:row>60</xdr:row>
      <xdr:rowOff>134076</xdr:rowOff>
    </xdr:to>
    <xdr:sp macro="" textlink="">
      <xdr:nvSpPr>
        <xdr:cNvPr id="507" name="フローチャート: 判断 506"/>
        <xdr:cNvSpPr/>
      </xdr:nvSpPr>
      <xdr:spPr>
        <a:xfrm>
          <a:off x="15430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68399</xdr:rowOff>
    </xdr:from>
    <xdr:to>
      <xdr:col>76</xdr:col>
      <xdr:colOff>165100</xdr:colOff>
      <xdr:row>60</xdr:row>
      <xdr:rowOff>169999</xdr:rowOff>
    </xdr:to>
    <xdr:sp macro="" textlink="">
      <xdr:nvSpPr>
        <xdr:cNvPr id="508" name="フローチャート: 判断 507"/>
        <xdr:cNvSpPr/>
      </xdr:nvSpPr>
      <xdr:spPr>
        <a:xfrm>
          <a:off x="14541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9" name="テキスト ボックス 50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0" name="テキスト ボックス 50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1" name="テキスト ボックス 51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2" name="テキスト ボックス 51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3" name="テキスト ボックス 51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50437</xdr:rowOff>
    </xdr:from>
    <xdr:to>
      <xdr:col>85</xdr:col>
      <xdr:colOff>177800</xdr:colOff>
      <xdr:row>59</xdr:row>
      <xdr:rowOff>152037</xdr:rowOff>
    </xdr:to>
    <xdr:sp macro="" textlink="">
      <xdr:nvSpPr>
        <xdr:cNvPr id="514" name="楕円 513"/>
        <xdr:cNvSpPr/>
      </xdr:nvSpPr>
      <xdr:spPr>
        <a:xfrm>
          <a:off x="16268700" y="10165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73314</xdr:rowOff>
    </xdr:from>
    <xdr:ext cx="405111" cy="259045"/>
    <xdr:sp macro="" textlink="">
      <xdr:nvSpPr>
        <xdr:cNvPr id="515" name="【保健センター・保健所】&#10;有形固定資産減価償却率該当値テキスト"/>
        <xdr:cNvSpPr txBox="1"/>
      </xdr:nvSpPr>
      <xdr:spPr>
        <a:xfrm>
          <a:off x="16357600" y="10017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78196</xdr:rowOff>
    </xdr:from>
    <xdr:to>
      <xdr:col>81</xdr:col>
      <xdr:colOff>101600</xdr:colOff>
      <xdr:row>60</xdr:row>
      <xdr:rowOff>8346</xdr:rowOff>
    </xdr:to>
    <xdr:sp macro="" textlink="">
      <xdr:nvSpPr>
        <xdr:cNvPr id="516" name="楕円 515"/>
        <xdr:cNvSpPr/>
      </xdr:nvSpPr>
      <xdr:spPr>
        <a:xfrm>
          <a:off x="15430500" y="101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101237</xdr:rowOff>
    </xdr:from>
    <xdr:to>
      <xdr:col>85</xdr:col>
      <xdr:colOff>127000</xdr:colOff>
      <xdr:row>59</xdr:row>
      <xdr:rowOff>128996</xdr:rowOff>
    </xdr:to>
    <xdr:cxnSp macro="">
      <xdr:nvCxnSpPr>
        <xdr:cNvPr id="517" name="直線コネクタ 516"/>
        <xdr:cNvCxnSpPr/>
      </xdr:nvCxnSpPr>
      <xdr:spPr>
        <a:xfrm flipV="1">
          <a:off x="15481300" y="1021678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125203</xdr:rowOff>
    </xdr:from>
    <xdr:ext cx="405111" cy="259045"/>
    <xdr:sp macro="" textlink="">
      <xdr:nvSpPr>
        <xdr:cNvPr id="518" name="n_1aveValue【保健センター・保健所】&#10;有形固定資産減価償却率"/>
        <xdr:cNvSpPr txBox="1"/>
      </xdr:nvSpPr>
      <xdr:spPr>
        <a:xfrm>
          <a:off x="15266044" y="1041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15076</xdr:rowOff>
    </xdr:from>
    <xdr:ext cx="405111" cy="259045"/>
    <xdr:sp macro="" textlink="">
      <xdr:nvSpPr>
        <xdr:cNvPr id="519" name="n_2aveValue【保健センター・保健所】&#10;有形固定資産減価償却率"/>
        <xdr:cNvSpPr txBox="1"/>
      </xdr:nvSpPr>
      <xdr:spPr>
        <a:xfrm>
          <a:off x="143897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24873</xdr:rowOff>
    </xdr:from>
    <xdr:ext cx="405111" cy="259045"/>
    <xdr:sp macro="" textlink="">
      <xdr:nvSpPr>
        <xdr:cNvPr id="520" name="n_1mainValue【保健センター・保健所】&#10;有形固定資産減価償却率"/>
        <xdr:cNvSpPr txBox="1"/>
      </xdr:nvSpPr>
      <xdr:spPr>
        <a:xfrm>
          <a:off x="15266044" y="9968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1" name="正方形/長方形 52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2" name="正方形/長方形 52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3" name="正方形/長方形 52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4" name="正方形/長方形 52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5" name="正方形/長方形 52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6" name="正方形/長方形 52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7" name="正方形/長方形 52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8" name="正方形/長方形 52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9" name="テキスト ボックス 52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0" name="直線コネクタ 52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1" name="直線コネクタ 53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2" name="テキスト ボックス 53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3" name="直線コネクタ 53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4" name="テキスト ボックス 53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5" name="直線コネクタ 53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6" name="テキスト ボックス 535"/>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7" name="直線コネクタ 53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8" name="テキスト ボックス 537"/>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9" name="直線コネクタ 53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0" name="テキスト ボックス 539"/>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1" name="直線コネクタ 54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2" name="テキスト ボックス 54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3"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106680</xdr:rowOff>
    </xdr:from>
    <xdr:to>
      <xdr:col>116</xdr:col>
      <xdr:colOff>62864</xdr:colOff>
      <xdr:row>64</xdr:row>
      <xdr:rowOff>0</xdr:rowOff>
    </xdr:to>
    <xdr:cxnSp macro="">
      <xdr:nvCxnSpPr>
        <xdr:cNvPr id="544" name="直線コネクタ 543"/>
        <xdr:cNvCxnSpPr/>
      </xdr:nvCxnSpPr>
      <xdr:spPr>
        <a:xfrm flipV="1">
          <a:off x="22160864" y="970788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545"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46" name="直線コネクタ 545"/>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53357</xdr:rowOff>
    </xdr:from>
    <xdr:ext cx="469744" cy="259045"/>
    <xdr:sp macro="" textlink="">
      <xdr:nvSpPr>
        <xdr:cNvPr id="547" name="【保健センター・保健所】&#10;一人当たり面積最大値テキスト"/>
        <xdr:cNvSpPr txBox="1"/>
      </xdr:nvSpPr>
      <xdr:spPr>
        <a:xfrm>
          <a:off x="22199600" y="948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106680</xdr:rowOff>
    </xdr:from>
    <xdr:to>
      <xdr:col>116</xdr:col>
      <xdr:colOff>152400</xdr:colOff>
      <xdr:row>56</xdr:row>
      <xdr:rowOff>106680</xdr:rowOff>
    </xdr:to>
    <xdr:cxnSp macro="">
      <xdr:nvCxnSpPr>
        <xdr:cNvPr id="548" name="直線コネクタ 547"/>
        <xdr:cNvCxnSpPr/>
      </xdr:nvCxnSpPr>
      <xdr:spPr>
        <a:xfrm>
          <a:off x="22072600" y="970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99077</xdr:rowOff>
    </xdr:from>
    <xdr:ext cx="469744" cy="259045"/>
    <xdr:sp macro="" textlink="">
      <xdr:nvSpPr>
        <xdr:cNvPr id="549" name="【保健センター・保健所】&#10;一人当たり面積平均値テキスト"/>
        <xdr:cNvSpPr txBox="1"/>
      </xdr:nvSpPr>
      <xdr:spPr>
        <a:xfrm>
          <a:off x="22199600" y="1055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50" name="フローチャート: 判断 549"/>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128270</xdr:rowOff>
    </xdr:from>
    <xdr:to>
      <xdr:col>112</xdr:col>
      <xdr:colOff>38100</xdr:colOff>
      <xdr:row>62</xdr:row>
      <xdr:rowOff>58420</xdr:rowOff>
    </xdr:to>
    <xdr:sp macro="" textlink="">
      <xdr:nvSpPr>
        <xdr:cNvPr id="551" name="フローチャート: 判断 550"/>
        <xdr:cNvSpPr/>
      </xdr:nvSpPr>
      <xdr:spPr>
        <a:xfrm>
          <a:off x="21272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120650</xdr:rowOff>
    </xdr:from>
    <xdr:to>
      <xdr:col>107</xdr:col>
      <xdr:colOff>101600</xdr:colOff>
      <xdr:row>62</xdr:row>
      <xdr:rowOff>50800</xdr:rowOff>
    </xdr:to>
    <xdr:sp macro="" textlink="">
      <xdr:nvSpPr>
        <xdr:cNvPr id="552" name="フローチャート: 判断 551"/>
        <xdr:cNvSpPr/>
      </xdr:nvSpPr>
      <xdr:spPr>
        <a:xfrm>
          <a:off x="20383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3" name="テキスト ボックス 55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4" name="テキスト ボックス 55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5" name="テキスト ボックス 55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6" name="テキスト ボックス 55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7" name="テキスト ボックス 55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71120</xdr:rowOff>
    </xdr:from>
    <xdr:to>
      <xdr:col>116</xdr:col>
      <xdr:colOff>114300</xdr:colOff>
      <xdr:row>61</xdr:row>
      <xdr:rowOff>1270</xdr:rowOff>
    </xdr:to>
    <xdr:sp macro="" textlink="">
      <xdr:nvSpPr>
        <xdr:cNvPr id="558" name="楕円 557"/>
        <xdr:cNvSpPr/>
      </xdr:nvSpPr>
      <xdr:spPr>
        <a:xfrm>
          <a:off x="221107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93997</xdr:rowOff>
    </xdr:from>
    <xdr:ext cx="469744" cy="259045"/>
    <xdr:sp macro="" textlink="">
      <xdr:nvSpPr>
        <xdr:cNvPr id="559" name="【保健センター・保健所】&#10;一人当たり面積該当値テキスト"/>
        <xdr:cNvSpPr txBox="1"/>
      </xdr:nvSpPr>
      <xdr:spPr>
        <a:xfrm>
          <a:off x="22199600" y="1020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78740</xdr:rowOff>
    </xdr:from>
    <xdr:to>
      <xdr:col>112</xdr:col>
      <xdr:colOff>38100</xdr:colOff>
      <xdr:row>61</xdr:row>
      <xdr:rowOff>8890</xdr:rowOff>
    </xdr:to>
    <xdr:sp macro="" textlink="">
      <xdr:nvSpPr>
        <xdr:cNvPr id="560" name="楕円 559"/>
        <xdr:cNvSpPr/>
      </xdr:nvSpPr>
      <xdr:spPr>
        <a:xfrm>
          <a:off x="212725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121920</xdr:rowOff>
    </xdr:from>
    <xdr:to>
      <xdr:col>116</xdr:col>
      <xdr:colOff>63500</xdr:colOff>
      <xdr:row>60</xdr:row>
      <xdr:rowOff>129540</xdr:rowOff>
    </xdr:to>
    <xdr:cxnSp macro="">
      <xdr:nvCxnSpPr>
        <xdr:cNvPr id="561" name="直線コネクタ 560"/>
        <xdr:cNvCxnSpPr/>
      </xdr:nvCxnSpPr>
      <xdr:spPr>
        <a:xfrm flipV="1">
          <a:off x="21323300" y="104089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49547</xdr:rowOff>
    </xdr:from>
    <xdr:ext cx="469744" cy="259045"/>
    <xdr:sp macro="" textlink="">
      <xdr:nvSpPr>
        <xdr:cNvPr id="562" name="n_1aveValue【保健センター・保健所】&#10;一人当たり面積"/>
        <xdr:cNvSpPr txBox="1"/>
      </xdr:nvSpPr>
      <xdr:spPr>
        <a:xfrm>
          <a:off x="210757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67327</xdr:rowOff>
    </xdr:from>
    <xdr:ext cx="469744" cy="259045"/>
    <xdr:sp macro="" textlink="">
      <xdr:nvSpPr>
        <xdr:cNvPr id="563" name="n_2aveValue【保健センター・保健所】&#10;一人当たり面積"/>
        <xdr:cNvSpPr txBox="1"/>
      </xdr:nvSpPr>
      <xdr:spPr>
        <a:xfrm>
          <a:off x="201994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25417</xdr:rowOff>
    </xdr:from>
    <xdr:ext cx="469744" cy="259045"/>
    <xdr:sp macro="" textlink="">
      <xdr:nvSpPr>
        <xdr:cNvPr id="564" name="n_1mainValue【保健センター・保健所】&#10;一人当たり面積"/>
        <xdr:cNvSpPr txBox="1"/>
      </xdr:nvSpPr>
      <xdr:spPr>
        <a:xfrm>
          <a:off x="21075727" y="1014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5" name="正方形/長方形 56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6" name="正方形/長方形 56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7" name="正方形/長方形 56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8" name="正方形/長方形 56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9" name="正方形/長方形 56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0" name="正方形/長方形 56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1" name="正方形/長方形 57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2" name="正方形/長方形 57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3" name="テキスト ボックス 57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4" name="直線コネクタ 57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75" name="直線コネクタ 57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76" name="テキスト ボックス 57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7" name="直線コネクタ 57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8" name="テキスト ボックス 57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9" name="直線コネクタ 57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0" name="テキスト ボックス 57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1" name="直線コネクタ 58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2" name="テキスト ボックス 58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83" name="直線コネクタ 58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84" name="テキスト ボックス 58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85" name="直線コネクタ 58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86" name="テキスト ボックス 58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7" name="直線コネクタ 58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8" name="テキスト ボックス 58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83820</xdr:rowOff>
    </xdr:from>
    <xdr:to>
      <xdr:col>85</xdr:col>
      <xdr:colOff>126364</xdr:colOff>
      <xdr:row>85</xdr:row>
      <xdr:rowOff>119743</xdr:rowOff>
    </xdr:to>
    <xdr:cxnSp macro="">
      <xdr:nvCxnSpPr>
        <xdr:cNvPr id="590" name="直線コネクタ 589"/>
        <xdr:cNvCxnSpPr/>
      </xdr:nvCxnSpPr>
      <xdr:spPr>
        <a:xfrm flipV="1">
          <a:off x="16318864" y="13456920"/>
          <a:ext cx="0" cy="1236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123570</xdr:rowOff>
    </xdr:from>
    <xdr:ext cx="405111" cy="259045"/>
    <xdr:sp macro="" textlink="">
      <xdr:nvSpPr>
        <xdr:cNvPr id="591" name="【消防施設】&#10;有形固定資産減価償却率最小値テキスト"/>
        <xdr:cNvSpPr txBox="1"/>
      </xdr:nvSpPr>
      <xdr:spPr>
        <a:xfrm>
          <a:off x="16357600" y="14696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119743</xdr:rowOff>
    </xdr:from>
    <xdr:to>
      <xdr:col>86</xdr:col>
      <xdr:colOff>25400</xdr:colOff>
      <xdr:row>85</xdr:row>
      <xdr:rowOff>119743</xdr:rowOff>
    </xdr:to>
    <xdr:cxnSp macro="">
      <xdr:nvCxnSpPr>
        <xdr:cNvPr id="592" name="直線コネクタ 591"/>
        <xdr:cNvCxnSpPr/>
      </xdr:nvCxnSpPr>
      <xdr:spPr>
        <a:xfrm>
          <a:off x="16230600" y="1469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30497</xdr:rowOff>
    </xdr:from>
    <xdr:ext cx="405111" cy="259045"/>
    <xdr:sp macro="" textlink="">
      <xdr:nvSpPr>
        <xdr:cNvPr id="593" name="【消防施設】&#10;有形固定資産減価償却率最大値テキスト"/>
        <xdr:cNvSpPr txBox="1"/>
      </xdr:nvSpPr>
      <xdr:spPr>
        <a:xfrm>
          <a:off x="16357600" y="1323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83820</xdr:rowOff>
    </xdr:from>
    <xdr:to>
      <xdr:col>86</xdr:col>
      <xdr:colOff>25400</xdr:colOff>
      <xdr:row>78</xdr:row>
      <xdr:rowOff>83820</xdr:rowOff>
    </xdr:to>
    <xdr:cxnSp macro="">
      <xdr:nvCxnSpPr>
        <xdr:cNvPr id="594" name="直線コネクタ 593"/>
        <xdr:cNvCxnSpPr/>
      </xdr:nvCxnSpPr>
      <xdr:spPr>
        <a:xfrm>
          <a:off x="16230600" y="1345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595" name="【消防施設】&#10;有形固定資産減価償却率平均値テキスト"/>
        <xdr:cNvSpPr txBox="1"/>
      </xdr:nvSpPr>
      <xdr:spPr>
        <a:xfrm>
          <a:off x="16357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596" name="フローチャート: 判断 595"/>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70576</xdr:rowOff>
    </xdr:from>
    <xdr:to>
      <xdr:col>81</xdr:col>
      <xdr:colOff>101600</xdr:colOff>
      <xdr:row>82</xdr:row>
      <xdr:rowOff>726</xdr:rowOff>
    </xdr:to>
    <xdr:sp macro="" textlink="">
      <xdr:nvSpPr>
        <xdr:cNvPr id="597" name="フローチャート: 判断 596"/>
        <xdr:cNvSpPr/>
      </xdr:nvSpPr>
      <xdr:spPr>
        <a:xfrm>
          <a:off x="15430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64044</xdr:rowOff>
    </xdr:from>
    <xdr:to>
      <xdr:col>76</xdr:col>
      <xdr:colOff>165100</xdr:colOff>
      <xdr:row>80</xdr:row>
      <xdr:rowOff>165644</xdr:rowOff>
    </xdr:to>
    <xdr:sp macro="" textlink="">
      <xdr:nvSpPr>
        <xdr:cNvPr id="598" name="フローチャート: 判断 597"/>
        <xdr:cNvSpPr/>
      </xdr:nvSpPr>
      <xdr:spPr>
        <a:xfrm>
          <a:off x="14541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9" name="テキスト ボックス 59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0" name="テキスト ボックス 59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1" name="テキスト ボックス 60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2" name="テキスト ボックス 60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3" name="テキスト ボックス 60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140788</xdr:rowOff>
    </xdr:from>
    <xdr:to>
      <xdr:col>85</xdr:col>
      <xdr:colOff>177800</xdr:colOff>
      <xdr:row>80</xdr:row>
      <xdr:rowOff>70938</xdr:rowOff>
    </xdr:to>
    <xdr:sp macro="" textlink="">
      <xdr:nvSpPr>
        <xdr:cNvPr id="604" name="楕円 603"/>
        <xdr:cNvSpPr/>
      </xdr:nvSpPr>
      <xdr:spPr>
        <a:xfrm>
          <a:off x="16268700" y="13685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163665</xdr:rowOff>
    </xdr:from>
    <xdr:ext cx="405111" cy="259045"/>
    <xdr:sp macro="" textlink="">
      <xdr:nvSpPr>
        <xdr:cNvPr id="605" name="【消防施設】&#10;有形固定資産減価償却率該当値テキスト"/>
        <xdr:cNvSpPr txBox="1"/>
      </xdr:nvSpPr>
      <xdr:spPr>
        <a:xfrm>
          <a:off x="16357600" y="13536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134257</xdr:rowOff>
    </xdr:from>
    <xdr:to>
      <xdr:col>81</xdr:col>
      <xdr:colOff>101600</xdr:colOff>
      <xdr:row>80</xdr:row>
      <xdr:rowOff>64407</xdr:rowOff>
    </xdr:to>
    <xdr:sp macro="" textlink="">
      <xdr:nvSpPr>
        <xdr:cNvPr id="606" name="楕円 605"/>
        <xdr:cNvSpPr/>
      </xdr:nvSpPr>
      <xdr:spPr>
        <a:xfrm>
          <a:off x="15430500" y="1367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13607</xdr:rowOff>
    </xdr:from>
    <xdr:to>
      <xdr:col>85</xdr:col>
      <xdr:colOff>127000</xdr:colOff>
      <xdr:row>80</xdr:row>
      <xdr:rowOff>20138</xdr:rowOff>
    </xdr:to>
    <xdr:cxnSp macro="">
      <xdr:nvCxnSpPr>
        <xdr:cNvPr id="607" name="直線コネクタ 606"/>
        <xdr:cNvCxnSpPr/>
      </xdr:nvCxnSpPr>
      <xdr:spPr>
        <a:xfrm>
          <a:off x="15481300" y="13729607"/>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163303</xdr:rowOff>
    </xdr:from>
    <xdr:ext cx="405111" cy="259045"/>
    <xdr:sp macro="" textlink="">
      <xdr:nvSpPr>
        <xdr:cNvPr id="608" name="n_1aveValue【消防施設】&#10;有形固定資産減価償却率"/>
        <xdr:cNvSpPr txBox="1"/>
      </xdr:nvSpPr>
      <xdr:spPr>
        <a:xfrm>
          <a:off x="15266044" y="1405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10721</xdr:rowOff>
    </xdr:from>
    <xdr:ext cx="405111" cy="259045"/>
    <xdr:sp macro="" textlink="">
      <xdr:nvSpPr>
        <xdr:cNvPr id="609" name="n_2aveValue【消防施設】&#10;有形固定資産減価償却率"/>
        <xdr:cNvSpPr txBox="1"/>
      </xdr:nvSpPr>
      <xdr:spPr>
        <a:xfrm>
          <a:off x="14389744" y="1355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80934</xdr:rowOff>
    </xdr:from>
    <xdr:ext cx="405111" cy="259045"/>
    <xdr:sp macro="" textlink="">
      <xdr:nvSpPr>
        <xdr:cNvPr id="610" name="n_1mainValue【消防施設】&#10;有形固定資産減価償却率"/>
        <xdr:cNvSpPr txBox="1"/>
      </xdr:nvSpPr>
      <xdr:spPr>
        <a:xfrm>
          <a:off x="15266044" y="13454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1" name="正方形/長方形 61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2" name="正方形/長方形 61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3" name="正方形/長方形 61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4" name="正方形/長方形 61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15" name="正方形/長方形 61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16" name="正方形/長方形 61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7" name="正方形/長方形 61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8" name="正方形/長方形 61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9" name="テキスト ボックス 61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0" name="直線コネクタ 61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21" name="直線コネクタ 62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2" name="テキスト ボックス 62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3" name="直線コネクタ 62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24" name="テキスト ボックス 62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25" name="直線コネクタ 62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26" name="テキスト ボックス 62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27" name="直線コネクタ 62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28" name="テキスト ボックス 62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29" name="直線コネクタ 62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0" name="テキスト ボックス 62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1" name="直線コネクタ 63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2" name="テキスト ボックス 63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0</xdr:rowOff>
    </xdr:from>
    <xdr:to>
      <xdr:col>116</xdr:col>
      <xdr:colOff>62864</xdr:colOff>
      <xdr:row>86</xdr:row>
      <xdr:rowOff>83820</xdr:rowOff>
    </xdr:to>
    <xdr:cxnSp macro="">
      <xdr:nvCxnSpPr>
        <xdr:cNvPr id="634" name="直線コネクタ 633"/>
        <xdr:cNvCxnSpPr/>
      </xdr:nvCxnSpPr>
      <xdr:spPr>
        <a:xfrm flipV="1">
          <a:off x="22160864" y="1337310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87647</xdr:rowOff>
    </xdr:from>
    <xdr:ext cx="469744" cy="259045"/>
    <xdr:sp macro="" textlink="">
      <xdr:nvSpPr>
        <xdr:cNvPr id="635" name="【消防施設】&#10;一人当たり面積最小値テキスト"/>
        <xdr:cNvSpPr txBox="1"/>
      </xdr:nvSpPr>
      <xdr:spPr>
        <a:xfrm>
          <a:off x="22199600" y="1483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83820</xdr:rowOff>
    </xdr:from>
    <xdr:to>
      <xdr:col>116</xdr:col>
      <xdr:colOff>152400</xdr:colOff>
      <xdr:row>86</xdr:row>
      <xdr:rowOff>83820</xdr:rowOff>
    </xdr:to>
    <xdr:cxnSp macro="">
      <xdr:nvCxnSpPr>
        <xdr:cNvPr id="636" name="直線コネクタ 635"/>
        <xdr:cNvCxnSpPr/>
      </xdr:nvCxnSpPr>
      <xdr:spPr>
        <a:xfrm>
          <a:off x="22072600" y="1482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118127</xdr:rowOff>
    </xdr:from>
    <xdr:ext cx="469744" cy="259045"/>
    <xdr:sp macro="" textlink="">
      <xdr:nvSpPr>
        <xdr:cNvPr id="637" name="【消防施設】&#10;一人当たり面積最大値テキスト"/>
        <xdr:cNvSpPr txBox="1"/>
      </xdr:nvSpPr>
      <xdr:spPr>
        <a:xfrm>
          <a:off x="22199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0</xdr:rowOff>
    </xdr:from>
    <xdr:to>
      <xdr:col>116</xdr:col>
      <xdr:colOff>152400</xdr:colOff>
      <xdr:row>78</xdr:row>
      <xdr:rowOff>0</xdr:rowOff>
    </xdr:to>
    <xdr:cxnSp macro="">
      <xdr:nvCxnSpPr>
        <xdr:cNvPr id="638" name="直線コネクタ 637"/>
        <xdr:cNvCxnSpPr/>
      </xdr:nvCxnSpPr>
      <xdr:spPr>
        <a:xfrm>
          <a:off x="22072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7638</xdr:rowOff>
    </xdr:from>
    <xdr:ext cx="469744" cy="259045"/>
    <xdr:sp macro="" textlink="">
      <xdr:nvSpPr>
        <xdr:cNvPr id="639" name="【消防施設】&#10;一人当たり面積平均値テキスト"/>
        <xdr:cNvSpPr txBox="1"/>
      </xdr:nvSpPr>
      <xdr:spPr>
        <a:xfrm>
          <a:off x="22199600" y="14409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29211</xdr:rowOff>
    </xdr:from>
    <xdr:to>
      <xdr:col>116</xdr:col>
      <xdr:colOff>114300</xdr:colOff>
      <xdr:row>84</xdr:row>
      <xdr:rowOff>130811</xdr:rowOff>
    </xdr:to>
    <xdr:sp macro="" textlink="">
      <xdr:nvSpPr>
        <xdr:cNvPr id="640" name="フローチャート: 判断 639"/>
        <xdr:cNvSpPr/>
      </xdr:nvSpPr>
      <xdr:spPr>
        <a:xfrm>
          <a:off x="22110700" y="1443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36830</xdr:rowOff>
    </xdr:from>
    <xdr:to>
      <xdr:col>112</xdr:col>
      <xdr:colOff>38100</xdr:colOff>
      <xdr:row>84</xdr:row>
      <xdr:rowOff>138430</xdr:rowOff>
    </xdr:to>
    <xdr:sp macro="" textlink="">
      <xdr:nvSpPr>
        <xdr:cNvPr id="641" name="フローチャート: 判断 640"/>
        <xdr:cNvSpPr/>
      </xdr:nvSpPr>
      <xdr:spPr>
        <a:xfrm>
          <a:off x="21272500" y="1443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63500</xdr:rowOff>
    </xdr:from>
    <xdr:to>
      <xdr:col>107</xdr:col>
      <xdr:colOff>101600</xdr:colOff>
      <xdr:row>84</xdr:row>
      <xdr:rowOff>165100</xdr:rowOff>
    </xdr:to>
    <xdr:sp macro="" textlink="">
      <xdr:nvSpPr>
        <xdr:cNvPr id="642" name="フローチャート: 判断 641"/>
        <xdr:cNvSpPr/>
      </xdr:nvSpPr>
      <xdr:spPr>
        <a:xfrm>
          <a:off x="20383500" y="1446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43" name="テキスト ボックス 64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4" name="テキスト ボックス 64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5" name="テキスト ボックス 64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6" name="テキスト ボックス 64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7" name="テキスト ボックス 64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90170</xdr:rowOff>
    </xdr:from>
    <xdr:to>
      <xdr:col>116</xdr:col>
      <xdr:colOff>114300</xdr:colOff>
      <xdr:row>84</xdr:row>
      <xdr:rowOff>20320</xdr:rowOff>
    </xdr:to>
    <xdr:sp macro="" textlink="">
      <xdr:nvSpPr>
        <xdr:cNvPr id="648" name="楕円 647"/>
        <xdr:cNvSpPr/>
      </xdr:nvSpPr>
      <xdr:spPr>
        <a:xfrm>
          <a:off x="22110700" y="1432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113047</xdr:rowOff>
    </xdr:from>
    <xdr:ext cx="469744" cy="259045"/>
    <xdr:sp macro="" textlink="">
      <xdr:nvSpPr>
        <xdr:cNvPr id="649" name="【消防施設】&#10;一人当たり面積該当値テキスト"/>
        <xdr:cNvSpPr txBox="1"/>
      </xdr:nvSpPr>
      <xdr:spPr>
        <a:xfrm>
          <a:off x="22199600" y="14171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97789</xdr:rowOff>
    </xdr:from>
    <xdr:to>
      <xdr:col>112</xdr:col>
      <xdr:colOff>38100</xdr:colOff>
      <xdr:row>84</xdr:row>
      <xdr:rowOff>27939</xdr:rowOff>
    </xdr:to>
    <xdr:sp macro="" textlink="">
      <xdr:nvSpPr>
        <xdr:cNvPr id="650" name="楕円 649"/>
        <xdr:cNvSpPr/>
      </xdr:nvSpPr>
      <xdr:spPr>
        <a:xfrm>
          <a:off x="21272500" y="1432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140970</xdr:rowOff>
    </xdr:from>
    <xdr:to>
      <xdr:col>116</xdr:col>
      <xdr:colOff>63500</xdr:colOff>
      <xdr:row>83</xdr:row>
      <xdr:rowOff>148589</xdr:rowOff>
    </xdr:to>
    <xdr:cxnSp macro="">
      <xdr:nvCxnSpPr>
        <xdr:cNvPr id="651" name="直線コネクタ 650"/>
        <xdr:cNvCxnSpPr/>
      </xdr:nvCxnSpPr>
      <xdr:spPr>
        <a:xfrm flipV="1">
          <a:off x="21323300" y="143713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129557</xdr:rowOff>
    </xdr:from>
    <xdr:ext cx="469744" cy="259045"/>
    <xdr:sp macro="" textlink="">
      <xdr:nvSpPr>
        <xdr:cNvPr id="652" name="n_1aveValue【消防施設】&#10;一人当たり面積"/>
        <xdr:cNvSpPr txBox="1"/>
      </xdr:nvSpPr>
      <xdr:spPr>
        <a:xfrm>
          <a:off x="21075727" y="1453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10177</xdr:rowOff>
    </xdr:from>
    <xdr:ext cx="469744" cy="259045"/>
    <xdr:sp macro="" textlink="">
      <xdr:nvSpPr>
        <xdr:cNvPr id="653" name="n_2aveValue【消防施設】&#10;一人当たり面積"/>
        <xdr:cNvSpPr txBox="1"/>
      </xdr:nvSpPr>
      <xdr:spPr>
        <a:xfrm>
          <a:off x="20199427"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44466</xdr:rowOff>
    </xdr:from>
    <xdr:ext cx="469744" cy="259045"/>
    <xdr:sp macro="" textlink="">
      <xdr:nvSpPr>
        <xdr:cNvPr id="654" name="n_1mainValue【消防施設】&#10;一人当たり面積"/>
        <xdr:cNvSpPr txBox="1"/>
      </xdr:nvSpPr>
      <xdr:spPr>
        <a:xfrm>
          <a:off x="21075727" y="14103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55" name="正方形/長方形 65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56" name="正方形/長方形 65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57" name="正方形/長方形 65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58" name="正方形/長方形 65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9" name="正方形/長方形 65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0" name="正方形/長方形 65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1" name="正方形/長方形 66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2" name="正方形/長方形 66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3" name="テキスト ボックス 66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64" name="直線コネクタ 66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65" name="直線コネクタ 66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66" name="テキスト ボックス 66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67" name="直線コネクタ 66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68" name="テキスト ボックス 66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69" name="直線コネクタ 66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70" name="テキスト ボックス 66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71" name="直線コネクタ 67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72" name="テキスト ボックス 67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73" name="直線コネクタ 67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74" name="テキスト ボックス 67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75" name="直線コネクタ 67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76" name="テキスト ボックス 67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77" name="直線コネクタ 67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78" name="テキスト ボックス 67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79"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120287</xdr:rowOff>
    </xdr:from>
    <xdr:to>
      <xdr:col>85</xdr:col>
      <xdr:colOff>126364</xdr:colOff>
      <xdr:row>108</xdr:row>
      <xdr:rowOff>66402</xdr:rowOff>
    </xdr:to>
    <xdr:cxnSp macro="">
      <xdr:nvCxnSpPr>
        <xdr:cNvPr id="680" name="直線コネクタ 679"/>
        <xdr:cNvCxnSpPr/>
      </xdr:nvCxnSpPr>
      <xdr:spPr>
        <a:xfrm flipV="1">
          <a:off x="16318864" y="17265287"/>
          <a:ext cx="0" cy="1317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70229</xdr:rowOff>
    </xdr:from>
    <xdr:ext cx="340478" cy="259045"/>
    <xdr:sp macro="" textlink="">
      <xdr:nvSpPr>
        <xdr:cNvPr id="681" name="【庁舎】&#10;有形固定資産減価償却率最小値テキスト"/>
        <xdr:cNvSpPr txBox="1"/>
      </xdr:nvSpPr>
      <xdr:spPr>
        <a:xfrm>
          <a:off x="16357600" y="185868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66402</xdr:rowOff>
    </xdr:from>
    <xdr:to>
      <xdr:col>86</xdr:col>
      <xdr:colOff>25400</xdr:colOff>
      <xdr:row>108</xdr:row>
      <xdr:rowOff>66402</xdr:rowOff>
    </xdr:to>
    <xdr:cxnSp macro="">
      <xdr:nvCxnSpPr>
        <xdr:cNvPr id="682" name="直線コネクタ 681"/>
        <xdr:cNvCxnSpPr/>
      </xdr:nvCxnSpPr>
      <xdr:spPr>
        <a:xfrm>
          <a:off x="16230600" y="18583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66964</xdr:rowOff>
    </xdr:from>
    <xdr:ext cx="405111" cy="259045"/>
    <xdr:sp macro="" textlink="">
      <xdr:nvSpPr>
        <xdr:cNvPr id="683" name="【庁舎】&#10;有形固定資産減価償却率最大値テキスト"/>
        <xdr:cNvSpPr txBox="1"/>
      </xdr:nvSpPr>
      <xdr:spPr>
        <a:xfrm>
          <a:off x="16357600" y="17040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120287</xdr:rowOff>
    </xdr:from>
    <xdr:to>
      <xdr:col>86</xdr:col>
      <xdr:colOff>25400</xdr:colOff>
      <xdr:row>100</xdr:row>
      <xdr:rowOff>120287</xdr:rowOff>
    </xdr:to>
    <xdr:cxnSp macro="">
      <xdr:nvCxnSpPr>
        <xdr:cNvPr id="684" name="直線コネクタ 683"/>
        <xdr:cNvCxnSpPr/>
      </xdr:nvCxnSpPr>
      <xdr:spPr>
        <a:xfrm>
          <a:off x="16230600" y="17265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129920</xdr:rowOff>
    </xdr:from>
    <xdr:ext cx="405111" cy="259045"/>
    <xdr:sp macro="" textlink="">
      <xdr:nvSpPr>
        <xdr:cNvPr id="685" name="【庁舎】&#10;有形固定資産減価償却率平均値テキスト"/>
        <xdr:cNvSpPr txBox="1"/>
      </xdr:nvSpPr>
      <xdr:spPr>
        <a:xfrm>
          <a:off x="16357600" y="17789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107043</xdr:rowOff>
    </xdr:from>
    <xdr:to>
      <xdr:col>85</xdr:col>
      <xdr:colOff>177800</xdr:colOff>
      <xdr:row>105</xdr:row>
      <xdr:rowOff>37193</xdr:rowOff>
    </xdr:to>
    <xdr:sp macro="" textlink="">
      <xdr:nvSpPr>
        <xdr:cNvPr id="686" name="フローチャート: 判断 685"/>
        <xdr:cNvSpPr/>
      </xdr:nvSpPr>
      <xdr:spPr>
        <a:xfrm>
          <a:off x="16268700" y="1793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64588</xdr:rowOff>
    </xdr:from>
    <xdr:to>
      <xdr:col>81</xdr:col>
      <xdr:colOff>101600</xdr:colOff>
      <xdr:row>104</xdr:row>
      <xdr:rowOff>166188</xdr:rowOff>
    </xdr:to>
    <xdr:sp macro="" textlink="">
      <xdr:nvSpPr>
        <xdr:cNvPr id="687" name="フローチャート: 判断 686"/>
        <xdr:cNvSpPr/>
      </xdr:nvSpPr>
      <xdr:spPr>
        <a:xfrm>
          <a:off x="15430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170724</xdr:rowOff>
    </xdr:from>
    <xdr:to>
      <xdr:col>76</xdr:col>
      <xdr:colOff>165100</xdr:colOff>
      <xdr:row>104</xdr:row>
      <xdr:rowOff>100874</xdr:rowOff>
    </xdr:to>
    <xdr:sp macro="" textlink="">
      <xdr:nvSpPr>
        <xdr:cNvPr id="688" name="フローチャート: 判断 687"/>
        <xdr:cNvSpPr/>
      </xdr:nvSpPr>
      <xdr:spPr>
        <a:xfrm>
          <a:off x="14541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89" name="テキスト ボックス 68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0" name="テキスト ボックス 68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1" name="テキスト ボックス 69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2" name="テキスト ボックス 69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3" name="テキスト ボックス 69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121738</xdr:rowOff>
    </xdr:from>
    <xdr:to>
      <xdr:col>85</xdr:col>
      <xdr:colOff>177800</xdr:colOff>
      <xdr:row>105</xdr:row>
      <xdr:rowOff>51888</xdr:rowOff>
    </xdr:to>
    <xdr:sp macro="" textlink="">
      <xdr:nvSpPr>
        <xdr:cNvPr id="694" name="楕円 693"/>
        <xdr:cNvSpPr/>
      </xdr:nvSpPr>
      <xdr:spPr>
        <a:xfrm>
          <a:off x="16268700" y="1795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100165</xdr:rowOff>
    </xdr:from>
    <xdr:ext cx="405111" cy="259045"/>
    <xdr:sp macro="" textlink="">
      <xdr:nvSpPr>
        <xdr:cNvPr id="695" name="【庁舎】&#10;有形固定資産減価償却率該当値テキスト"/>
        <xdr:cNvSpPr txBox="1"/>
      </xdr:nvSpPr>
      <xdr:spPr>
        <a:xfrm>
          <a:off x="16357600"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151130</xdr:rowOff>
    </xdr:from>
    <xdr:to>
      <xdr:col>81</xdr:col>
      <xdr:colOff>101600</xdr:colOff>
      <xdr:row>105</xdr:row>
      <xdr:rowOff>81280</xdr:rowOff>
    </xdr:to>
    <xdr:sp macro="" textlink="">
      <xdr:nvSpPr>
        <xdr:cNvPr id="696" name="楕円 695"/>
        <xdr:cNvSpPr/>
      </xdr:nvSpPr>
      <xdr:spPr>
        <a:xfrm>
          <a:off x="15430500" y="1798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1088</xdr:rowOff>
    </xdr:from>
    <xdr:to>
      <xdr:col>85</xdr:col>
      <xdr:colOff>127000</xdr:colOff>
      <xdr:row>105</xdr:row>
      <xdr:rowOff>30480</xdr:rowOff>
    </xdr:to>
    <xdr:cxnSp macro="">
      <xdr:nvCxnSpPr>
        <xdr:cNvPr id="697" name="直線コネクタ 696"/>
        <xdr:cNvCxnSpPr/>
      </xdr:nvCxnSpPr>
      <xdr:spPr>
        <a:xfrm flipV="1">
          <a:off x="15481300" y="18003338"/>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11265</xdr:rowOff>
    </xdr:from>
    <xdr:ext cx="405111" cy="259045"/>
    <xdr:sp macro="" textlink="">
      <xdr:nvSpPr>
        <xdr:cNvPr id="698" name="n_1aveValue【庁舎】&#10;有形固定資産減価償却率"/>
        <xdr:cNvSpPr txBox="1"/>
      </xdr:nvSpPr>
      <xdr:spPr>
        <a:xfrm>
          <a:off x="15266044" y="17670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117401</xdr:rowOff>
    </xdr:from>
    <xdr:ext cx="405111" cy="259045"/>
    <xdr:sp macro="" textlink="">
      <xdr:nvSpPr>
        <xdr:cNvPr id="699" name="n_2aveValue【庁舎】&#10;有形固定資産減価償却率"/>
        <xdr:cNvSpPr txBox="1"/>
      </xdr:nvSpPr>
      <xdr:spPr>
        <a:xfrm>
          <a:off x="14389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72407</xdr:rowOff>
    </xdr:from>
    <xdr:ext cx="405111" cy="259045"/>
    <xdr:sp macro="" textlink="">
      <xdr:nvSpPr>
        <xdr:cNvPr id="700" name="n_1mainValue【庁舎】&#10;有形固定資産減価償却率"/>
        <xdr:cNvSpPr txBox="1"/>
      </xdr:nvSpPr>
      <xdr:spPr>
        <a:xfrm>
          <a:off x="152660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1" name="正方形/長方形 70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2" name="正方形/長方形 70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3" name="正方形/長方形 70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4" name="正方形/長方形 70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5" name="正方形/長方形 70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6" name="正方形/長方形 70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7" name="正方形/長方形 70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8" name="正方形/長方形 70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9" name="テキスト ボックス 70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0" name="直線コネクタ 70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11" name="テキスト ボックス 710"/>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12" name="直線コネクタ 71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13" name="テキスト ボックス 71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14" name="直線コネクタ 71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15" name="テキスト ボックス 71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16" name="直線コネクタ 71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17" name="テキスト ボックス 71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18" name="直線コネクタ 71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19" name="テキスト ボックス 71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20" name="直線コネクタ 71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21" name="テキスト ボックス 72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22" name="直線コネクタ 72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23" name="テキスト ボックス 72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4" name="直線コネクタ 7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5" name="テキスト ボックス 7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99061</xdr:rowOff>
    </xdr:from>
    <xdr:to>
      <xdr:col>116</xdr:col>
      <xdr:colOff>62864</xdr:colOff>
      <xdr:row>109</xdr:row>
      <xdr:rowOff>54973</xdr:rowOff>
    </xdr:to>
    <xdr:cxnSp macro="">
      <xdr:nvCxnSpPr>
        <xdr:cNvPr id="727" name="直線コネクタ 726"/>
        <xdr:cNvCxnSpPr/>
      </xdr:nvCxnSpPr>
      <xdr:spPr>
        <a:xfrm flipV="1">
          <a:off x="22160864" y="17244061"/>
          <a:ext cx="0" cy="14989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58800</xdr:rowOff>
    </xdr:from>
    <xdr:ext cx="469744" cy="259045"/>
    <xdr:sp macro="" textlink="">
      <xdr:nvSpPr>
        <xdr:cNvPr id="728" name="【庁舎】&#10;一人当たり面積最小値テキスト"/>
        <xdr:cNvSpPr txBox="1"/>
      </xdr:nvSpPr>
      <xdr:spPr>
        <a:xfrm>
          <a:off x="22199600" y="18746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54973</xdr:rowOff>
    </xdr:from>
    <xdr:to>
      <xdr:col>116</xdr:col>
      <xdr:colOff>152400</xdr:colOff>
      <xdr:row>109</xdr:row>
      <xdr:rowOff>54973</xdr:rowOff>
    </xdr:to>
    <xdr:cxnSp macro="">
      <xdr:nvCxnSpPr>
        <xdr:cNvPr id="729" name="直線コネクタ 728"/>
        <xdr:cNvCxnSpPr/>
      </xdr:nvCxnSpPr>
      <xdr:spPr>
        <a:xfrm>
          <a:off x="22072600" y="1874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45738</xdr:rowOff>
    </xdr:from>
    <xdr:ext cx="469744" cy="259045"/>
    <xdr:sp macro="" textlink="">
      <xdr:nvSpPr>
        <xdr:cNvPr id="730" name="【庁舎】&#10;一人当たり面積最大値テキスト"/>
        <xdr:cNvSpPr txBox="1"/>
      </xdr:nvSpPr>
      <xdr:spPr>
        <a:xfrm>
          <a:off x="221996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99061</xdr:rowOff>
    </xdr:from>
    <xdr:to>
      <xdr:col>116</xdr:col>
      <xdr:colOff>152400</xdr:colOff>
      <xdr:row>100</xdr:row>
      <xdr:rowOff>99061</xdr:rowOff>
    </xdr:to>
    <xdr:cxnSp macro="">
      <xdr:nvCxnSpPr>
        <xdr:cNvPr id="731" name="直線コネクタ 730"/>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123026</xdr:rowOff>
    </xdr:from>
    <xdr:ext cx="469744" cy="259045"/>
    <xdr:sp macro="" textlink="">
      <xdr:nvSpPr>
        <xdr:cNvPr id="732" name="【庁舎】&#10;一人当たり面積平均値テキスト"/>
        <xdr:cNvSpPr txBox="1"/>
      </xdr:nvSpPr>
      <xdr:spPr>
        <a:xfrm>
          <a:off x="22199600" y="181252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144599</xdr:rowOff>
    </xdr:from>
    <xdr:to>
      <xdr:col>116</xdr:col>
      <xdr:colOff>114300</xdr:colOff>
      <xdr:row>106</xdr:row>
      <xdr:rowOff>74749</xdr:rowOff>
    </xdr:to>
    <xdr:sp macro="" textlink="">
      <xdr:nvSpPr>
        <xdr:cNvPr id="733" name="フローチャート: 判断 732"/>
        <xdr:cNvSpPr/>
      </xdr:nvSpPr>
      <xdr:spPr>
        <a:xfrm>
          <a:off x="22110700" y="1814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13970</xdr:rowOff>
    </xdr:from>
    <xdr:to>
      <xdr:col>112</xdr:col>
      <xdr:colOff>38100</xdr:colOff>
      <xdr:row>105</xdr:row>
      <xdr:rowOff>115570</xdr:rowOff>
    </xdr:to>
    <xdr:sp macro="" textlink="">
      <xdr:nvSpPr>
        <xdr:cNvPr id="734" name="フローチャート: 判断 733"/>
        <xdr:cNvSpPr/>
      </xdr:nvSpPr>
      <xdr:spPr>
        <a:xfrm>
          <a:off x="21272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74386</xdr:rowOff>
    </xdr:from>
    <xdr:to>
      <xdr:col>107</xdr:col>
      <xdr:colOff>101600</xdr:colOff>
      <xdr:row>107</xdr:row>
      <xdr:rowOff>4536</xdr:rowOff>
    </xdr:to>
    <xdr:sp macro="" textlink="">
      <xdr:nvSpPr>
        <xdr:cNvPr id="735" name="フローチャート: 判断 734"/>
        <xdr:cNvSpPr/>
      </xdr:nvSpPr>
      <xdr:spPr>
        <a:xfrm>
          <a:off x="20383500" y="18248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6" name="テキスト ボックス 7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15602</xdr:rowOff>
    </xdr:from>
    <xdr:to>
      <xdr:col>116</xdr:col>
      <xdr:colOff>114300</xdr:colOff>
      <xdr:row>102</xdr:row>
      <xdr:rowOff>117202</xdr:rowOff>
    </xdr:to>
    <xdr:sp macro="" textlink="">
      <xdr:nvSpPr>
        <xdr:cNvPr id="741" name="楕円 740"/>
        <xdr:cNvSpPr/>
      </xdr:nvSpPr>
      <xdr:spPr>
        <a:xfrm>
          <a:off x="22110700" y="1750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38479</xdr:rowOff>
    </xdr:from>
    <xdr:ext cx="469744" cy="259045"/>
    <xdr:sp macro="" textlink="">
      <xdr:nvSpPr>
        <xdr:cNvPr id="742" name="【庁舎】&#10;一人当たり面積該当値テキスト"/>
        <xdr:cNvSpPr txBox="1"/>
      </xdr:nvSpPr>
      <xdr:spPr>
        <a:xfrm>
          <a:off x="22199600" y="17354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25400</xdr:rowOff>
    </xdr:from>
    <xdr:to>
      <xdr:col>112</xdr:col>
      <xdr:colOff>38100</xdr:colOff>
      <xdr:row>102</xdr:row>
      <xdr:rowOff>127000</xdr:rowOff>
    </xdr:to>
    <xdr:sp macro="" textlink="">
      <xdr:nvSpPr>
        <xdr:cNvPr id="743" name="楕円 742"/>
        <xdr:cNvSpPr/>
      </xdr:nvSpPr>
      <xdr:spPr>
        <a:xfrm>
          <a:off x="21272500" y="1751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66402</xdr:rowOff>
    </xdr:from>
    <xdr:to>
      <xdr:col>116</xdr:col>
      <xdr:colOff>63500</xdr:colOff>
      <xdr:row>102</xdr:row>
      <xdr:rowOff>76200</xdr:rowOff>
    </xdr:to>
    <xdr:cxnSp macro="">
      <xdr:nvCxnSpPr>
        <xdr:cNvPr id="744" name="直線コネクタ 743"/>
        <xdr:cNvCxnSpPr/>
      </xdr:nvCxnSpPr>
      <xdr:spPr>
        <a:xfrm flipV="1">
          <a:off x="21323300" y="17554302"/>
          <a:ext cx="8382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106697</xdr:rowOff>
    </xdr:from>
    <xdr:ext cx="469744" cy="259045"/>
    <xdr:sp macro="" textlink="">
      <xdr:nvSpPr>
        <xdr:cNvPr id="745" name="n_1aveValue【庁舎】&#10;一人当たり面積"/>
        <xdr:cNvSpPr txBox="1"/>
      </xdr:nvSpPr>
      <xdr:spPr>
        <a:xfrm>
          <a:off x="21075727" y="1810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21063</xdr:rowOff>
    </xdr:from>
    <xdr:ext cx="469744" cy="259045"/>
    <xdr:sp macro="" textlink="">
      <xdr:nvSpPr>
        <xdr:cNvPr id="746" name="n_2aveValue【庁舎】&#10;一人当たり面積"/>
        <xdr:cNvSpPr txBox="1"/>
      </xdr:nvSpPr>
      <xdr:spPr>
        <a:xfrm>
          <a:off x="20199427" y="18023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143527</xdr:rowOff>
    </xdr:from>
    <xdr:ext cx="469744" cy="259045"/>
    <xdr:sp macro="" textlink="">
      <xdr:nvSpPr>
        <xdr:cNvPr id="747" name="n_1mainValue【庁舎】&#10;一人当たり面積"/>
        <xdr:cNvSpPr txBox="1"/>
      </xdr:nvSpPr>
      <xdr:spPr>
        <a:xfrm>
          <a:off x="21075727" y="1728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8" name="正方形/長方形 7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9" name="正方形/長方形 7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0" name="テキスト ボックス 7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類似団体と比較して特に有形固定資産減価償却率が高い施設は，体育館・プールであり，プールについては，</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％近くが耐用年限を経過しており，体育館については昭和</a:t>
          </a:r>
          <a:r>
            <a:rPr kumimoji="1" lang="en-US" altLang="ja-JP" sz="1300">
              <a:latin typeface="ＭＳ Ｐゴシック" panose="020B0600070205080204" pitchFamily="50" charset="-128"/>
              <a:ea typeface="ＭＳ Ｐゴシック" panose="020B0600070205080204" pitchFamily="50" charset="-128"/>
            </a:rPr>
            <a:t>60</a:t>
          </a:r>
          <a:r>
            <a:rPr kumimoji="1" lang="ja-JP" altLang="en-US" sz="1300">
              <a:latin typeface="ＭＳ Ｐゴシック" panose="020B0600070205080204" pitchFamily="50" charset="-128"/>
              <a:ea typeface="ＭＳ Ｐゴシック" panose="020B0600070205080204" pitchFamily="50" charset="-128"/>
            </a:rPr>
            <a:t>年前後に建築された施設が多いことから特に償却率が高くなっている。また，類似団体と比較し低い施設である市民会館は，平成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年度に建設した三次市民ホールが比較的新しいため償却率が低くなっている。</a:t>
          </a:r>
        </a:p>
        <a:p>
          <a:r>
            <a:rPr kumimoji="1" lang="ja-JP" altLang="en-US" sz="1300">
              <a:latin typeface="ＭＳ Ｐゴシック" panose="020B0600070205080204" pitchFamily="50" charset="-128"/>
              <a:ea typeface="ＭＳ Ｐゴシック" panose="020B0600070205080204" pitchFamily="50" charset="-128"/>
            </a:rPr>
            <a:t>　一人当たり面積については，類似団体と比較してほとんどの施設において高い数値となっている。本市は</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市町村が合併したことに伴い機能の重複した施設も多く，人口規模の割には多くの公共施設が配置され，類似団体よりも資産保有量が多くなっていることが要因である。また，平成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年度は前年度末と比較して施設の長寿命化に伴う資産の増加と人口減少の影響により，住民一人当たり資産額はさらに増加している。</a:t>
          </a:r>
        </a:p>
        <a:p>
          <a:r>
            <a:rPr kumimoji="1" lang="ja-JP" altLang="en-US" sz="1300">
              <a:latin typeface="ＭＳ Ｐゴシック" panose="020B0600070205080204" pitchFamily="50" charset="-128"/>
              <a:ea typeface="ＭＳ Ｐゴシック" panose="020B0600070205080204" pitchFamily="50" charset="-128"/>
            </a:rPr>
            <a:t>　資産保有量が多い場合，住民へのサービスは十分に行えていると言えるが，その反面，施設の維持管理や更新等にコストがかかり，結果として財政状態を圧迫する要因となりえる。今後は人口減少や施設維持コスト増加に対応するため，適正な資産規模を目指し，新規整備の抑制や施設の廃止・集約化・複合化など公共施設等総合管理計画に基づき資産保有量の減少に取り組む必要が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53,204
52,671
778.14
40,472,960
39,624,781
466,314
22,738,340
50,209,052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48.7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年度の財政力指数は平成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年度から前年度までの同数値</a:t>
          </a:r>
          <a:r>
            <a:rPr kumimoji="1" lang="en-US" altLang="ja-JP" sz="1300">
              <a:latin typeface="ＭＳ Ｐゴシック" panose="020B0600070205080204" pitchFamily="50" charset="-128"/>
              <a:ea typeface="ＭＳ Ｐゴシック" panose="020B0600070205080204" pitchFamily="50" charset="-128"/>
            </a:rPr>
            <a:t>0.33</a:t>
          </a:r>
          <a:r>
            <a:rPr kumimoji="1" lang="ja-JP" altLang="en-US" sz="1300">
              <a:latin typeface="ＭＳ Ｐゴシック" panose="020B0600070205080204" pitchFamily="50" charset="-128"/>
              <a:ea typeface="ＭＳ Ｐゴシック" panose="020B0600070205080204" pitchFamily="50" charset="-128"/>
            </a:rPr>
            <a:t>で推移しており，依然として類似団体平均を大きく下回っている。</a:t>
          </a:r>
        </a:p>
        <a:p>
          <a:r>
            <a:rPr kumimoji="1" lang="ja-JP" altLang="en-US" sz="1300">
              <a:latin typeface="ＭＳ Ｐゴシック" panose="020B0600070205080204" pitchFamily="50" charset="-128"/>
              <a:ea typeface="ＭＳ Ｐゴシック" panose="020B0600070205080204" pitchFamily="50" charset="-128"/>
            </a:rPr>
            <a:t>　過疎・中山間地域である本市は，社会経済基盤が弱く，また人口減少・少子高齢化が進行しており自主財源が乏しい状況である。また，指数の分母である基準財政需要額のうち公債費が約</a:t>
          </a:r>
          <a:r>
            <a:rPr kumimoji="1" lang="en-US" altLang="ja-JP" sz="1300">
              <a:latin typeface="ＭＳ Ｐゴシック" panose="020B0600070205080204" pitchFamily="50" charset="-128"/>
              <a:ea typeface="ＭＳ Ｐゴシック" panose="020B0600070205080204" pitchFamily="50" charset="-128"/>
            </a:rPr>
            <a:t>45</a:t>
          </a:r>
          <a:r>
            <a:rPr kumimoji="1" lang="ja-JP" altLang="en-US" sz="1300">
              <a:latin typeface="ＭＳ Ｐゴシック" panose="020B0600070205080204" pitchFamily="50" charset="-128"/>
              <a:ea typeface="ＭＳ Ｐゴシック" panose="020B0600070205080204" pitchFamily="50" charset="-128"/>
            </a:rPr>
            <a:t>億円で全体の約</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分の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になっていることも数値を下げる原因となっている。</a:t>
          </a:r>
        </a:p>
        <a:p>
          <a:r>
            <a:rPr kumimoji="1" lang="ja-JP" altLang="en-US" sz="1300">
              <a:latin typeface="ＭＳ Ｐゴシック" panose="020B0600070205080204" pitchFamily="50" charset="-128"/>
              <a:ea typeface="ＭＳ Ｐゴシック" panose="020B0600070205080204" pitchFamily="50" charset="-128"/>
            </a:rPr>
            <a:t>　引き続き，必要な事業を峻別し投資的経費を抑制する等，歳出の見直しを実施するとともに，税収等の歳入の確保に取り組む。</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139700</xdr:rowOff>
    </xdr:from>
    <xdr:to>
      <xdr:col>23</xdr:col>
      <xdr:colOff>133350</xdr:colOff>
      <xdr:row>45</xdr:row>
      <xdr:rowOff>13758</xdr:rowOff>
    </xdr:to>
    <xdr:cxnSp macro="">
      <xdr:nvCxnSpPr>
        <xdr:cNvPr id="64" name="直線コネクタ 63"/>
        <xdr:cNvCxnSpPr/>
      </xdr:nvCxnSpPr>
      <xdr:spPr>
        <a:xfrm flipV="1">
          <a:off x="4953000" y="6140450"/>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54627</xdr:rowOff>
    </xdr:from>
    <xdr:ext cx="762000" cy="259045"/>
    <xdr:sp macro="" textlink="">
      <xdr:nvSpPr>
        <xdr:cNvPr id="67" name="財政力最大値テキスト"/>
        <xdr:cNvSpPr txBox="1"/>
      </xdr:nvSpPr>
      <xdr:spPr>
        <a:xfrm>
          <a:off x="5041900" y="588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139700</xdr:rowOff>
    </xdr:from>
    <xdr:to>
      <xdr:col>24</xdr:col>
      <xdr:colOff>12700</xdr:colOff>
      <xdr:row>35</xdr:row>
      <xdr:rowOff>139700</xdr:rowOff>
    </xdr:to>
    <xdr:cxnSp macro="">
      <xdr:nvCxnSpPr>
        <xdr:cNvPr id="68" name="直線コネクタ 67"/>
        <xdr:cNvCxnSpPr/>
      </xdr:nvCxnSpPr>
      <xdr:spPr>
        <a:xfrm>
          <a:off x="4864100" y="61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155575</xdr:rowOff>
    </xdr:from>
    <xdr:to>
      <xdr:col>23</xdr:col>
      <xdr:colOff>133350</xdr:colOff>
      <xdr:row>43</xdr:row>
      <xdr:rowOff>155575</xdr:rowOff>
    </xdr:to>
    <xdr:cxnSp macro="">
      <xdr:nvCxnSpPr>
        <xdr:cNvPr id="69" name="直線コネクタ 68"/>
        <xdr:cNvCxnSpPr/>
      </xdr:nvCxnSpPr>
      <xdr:spPr>
        <a:xfrm>
          <a:off x="4114800" y="75279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155575</xdr:rowOff>
    </xdr:from>
    <xdr:to>
      <xdr:col>19</xdr:col>
      <xdr:colOff>133350</xdr:colOff>
      <xdr:row>43</xdr:row>
      <xdr:rowOff>155575</xdr:rowOff>
    </xdr:to>
    <xdr:cxnSp macro="">
      <xdr:nvCxnSpPr>
        <xdr:cNvPr id="72" name="直線コネクタ 71"/>
        <xdr:cNvCxnSpPr/>
      </xdr:nvCxnSpPr>
      <xdr:spPr>
        <a:xfrm>
          <a:off x="3225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65617</xdr:rowOff>
    </xdr:from>
    <xdr:to>
      <xdr:col>19</xdr:col>
      <xdr:colOff>184150</xdr:colOff>
      <xdr:row>41</xdr:row>
      <xdr:rowOff>167217</xdr:rowOff>
    </xdr:to>
    <xdr:sp macro="" textlink="">
      <xdr:nvSpPr>
        <xdr:cNvPr id="73" name="フローチャート: 判断 72"/>
        <xdr:cNvSpPr/>
      </xdr:nvSpPr>
      <xdr:spPr>
        <a:xfrm>
          <a:off x="4064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5944</xdr:rowOff>
    </xdr:from>
    <xdr:ext cx="736600" cy="259045"/>
    <xdr:sp macro="" textlink="">
      <xdr:nvSpPr>
        <xdr:cNvPr id="74" name="テキスト ボックス 73"/>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155575</xdr:rowOff>
    </xdr:from>
    <xdr:to>
      <xdr:col>15</xdr:col>
      <xdr:colOff>82550</xdr:colOff>
      <xdr:row>43</xdr:row>
      <xdr:rowOff>155575</xdr:rowOff>
    </xdr:to>
    <xdr:cxnSp macro="">
      <xdr:nvCxnSpPr>
        <xdr:cNvPr id="75" name="直線コネクタ 74"/>
        <xdr:cNvCxnSpPr/>
      </xdr:nvCxnSpPr>
      <xdr:spPr>
        <a:xfrm>
          <a:off x="2336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45508</xdr:rowOff>
    </xdr:from>
    <xdr:to>
      <xdr:col>15</xdr:col>
      <xdr:colOff>133350</xdr:colOff>
      <xdr:row>41</xdr:row>
      <xdr:rowOff>147108</xdr:rowOff>
    </xdr:to>
    <xdr:sp macro="" textlink="">
      <xdr:nvSpPr>
        <xdr:cNvPr id="76" name="フローチャート: 判断 75"/>
        <xdr:cNvSpPr/>
      </xdr:nvSpPr>
      <xdr:spPr>
        <a:xfrm>
          <a:off x="3175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157285</xdr:rowOff>
    </xdr:from>
    <xdr:ext cx="762000" cy="259045"/>
    <xdr:sp macro="" textlink="">
      <xdr:nvSpPr>
        <xdr:cNvPr id="77" name="テキスト ボックス 76"/>
        <xdr:cNvSpPr txBox="1"/>
      </xdr:nvSpPr>
      <xdr:spPr>
        <a:xfrm>
          <a:off x="2844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155575</xdr:rowOff>
    </xdr:from>
    <xdr:to>
      <xdr:col>11</xdr:col>
      <xdr:colOff>31750</xdr:colOff>
      <xdr:row>43</xdr:row>
      <xdr:rowOff>155575</xdr:rowOff>
    </xdr:to>
    <xdr:cxnSp macro="">
      <xdr:nvCxnSpPr>
        <xdr:cNvPr id="78" name="直線コネクタ 77"/>
        <xdr:cNvCxnSpPr/>
      </xdr:nvCxnSpPr>
      <xdr:spPr>
        <a:xfrm>
          <a:off x="1447800" y="75279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15875</xdr:rowOff>
    </xdr:from>
    <xdr:to>
      <xdr:col>11</xdr:col>
      <xdr:colOff>82550</xdr:colOff>
      <xdr:row>40</xdr:row>
      <xdr:rowOff>117475</xdr:rowOff>
    </xdr:to>
    <xdr:sp macro="" textlink="">
      <xdr:nvSpPr>
        <xdr:cNvPr id="79" name="フローチャート: 判断 78"/>
        <xdr:cNvSpPr/>
      </xdr:nvSpPr>
      <xdr:spPr>
        <a:xfrm>
          <a:off x="2286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127652</xdr:rowOff>
    </xdr:from>
    <xdr:ext cx="762000" cy="259045"/>
    <xdr:sp macro="" textlink="">
      <xdr:nvSpPr>
        <xdr:cNvPr id="80" name="テキスト ボックス 79"/>
        <xdr:cNvSpPr txBox="1"/>
      </xdr:nvSpPr>
      <xdr:spPr>
        <a:xfrm>
          <a:off x="1955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104775</xdr:rowOff>
    </xdr:from>
    <xdr:to>
      <xdr:col>23</xdr:col>
      <xdr:colOff>184150</xdr:colOff>
      <xdr:row>44</xdr:row>
      <xdr:rowOff>34925</xdr:rowOff>
    </xdr:to>
    <xdr:sp macro="" textlink="">
      <xdr:nvSpPr>
        <xdr:cNvPr id="88" name="楕円 87"/>
        <xdr:cNvSpPr/>
      </xdr:nvSpPr>
      <xdr:spPr>
        <a:xfrm>
          <a:off x="49022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76852</xdr:rowOff>
    </xdr:from>
    <xdr:ext cx="762000" cy="259045"/>
    <xdr:sp macro="" textlink="">
      <xdr:nvSpPr>
        <xdr:cNvPr id="89" name="財政力該当値テキスト"/>
        <xdr:cNvSpPr txBox="1"/>
      </xdr:nvSpPr>
      <xdr:spPr>
        <a:xfrm>
          <a:off x="5041900" y="744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104775</xdr:rowOff>
    </xdr:from>
    <xdr:to>
      <xdr:col>19</xdr:col>
      <xdr:colOff>184150</xdr:colOff>
      <xdr:row>44</xdr:row>
      <xdr:rowOff>34925</xdr:rowOff>
    </xdr:to>
    <xdr:sp macro="" textlink="">
      <xdr:nvSpPr>
        <xdr:cNvPr id="90" name="楕円 89"/>
        <xdr:cNvSpPr/>
      </xdr:nvSpPr>
      <xdr:spPr>
        <a:xfrm>
          <a:off x="4064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19702</xdr:rowOff>
    </xdr:from>
    <xdr:ext cx="736600" cy="259045"/>
    <xdr:sp macro="" textlink="">
      <xdr:nvSpPr>
        <xdr:cNvPr id="91" name="テキスト ボックス 90"/>
        <xdr:cNvSpPr txBox="1"/>
      </xdr:nvSpPr>
      <xdr:spPr>
        <a:xfrm>
          <a:off x="3733800" y="75635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104775</xdr:rowOff>
    </xdr:from>
    <xdr:to>
      <xdr:col>15</xdr:col>
      <xdr:colOff>133350</xdr:colOff>
      <xdr:row>44</xdr:row>
      <xdr:rowOff>34925</xdr:rowOff>
    </xdr:to>
    <xdr:sp macro="" textlink="">
      <xdr:nvSpPr>
        <xdr:cNvPr id="92" name="楕円 91"/>
        <xdr:cNvSpPr/>
      </xdr:nvSpPr>
      <xdr:spPr>
        <a:xfrm>
          <a:off x="3175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19702</xdr:rowOff>
    </xdr:from>
    <xdr:ext cx="762000" cy="259045"/>
    <xdr:sp macro="" textlink="">
      <xdr:nvSpPr>
        <xdr:cNvPr id="93" name="テキスト ボックス 92"/>
        <xdr:cNvSpPr txBox="1"/>
      </xdr:nvSpPr>
      <xdr:spPr>
        <a:xfrm>
          <a:off x="2844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104775</xdr:rowOff>
    </xdr:from>
    <xdr:to>
      <xdr:col>11</xdr:col>
      <xdr:colOff>82550</xdr:colOff>
      <xdr:row>44</xdr:row>
      <xdr:rowOff>34925</xdr:rowOff>
    </xdr:to>
    <xdr:sp macro="" textlink="">
      <xdr:nvSpPr>
        <xdr:cNvPr id="94" name="楕円 93"/>
        <xdr:cNvSpPr/>
      </xdr:nvSpPr>
      <xdr:spPr>
        <a:xfrm>
          <a:off x="2286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19702</xdr:rowOff>
    </xdr:from>
    <xdr:ext cx="762000" cy="259045"/>
    <xdr:sp macro="" textlink="">
      <xdr:nvSpPr>
        <xdr:cNvPr id="95" name="テキスト ボックス 94"/>
        <xdr:cNvSpPr txBox="1"/>
      </xdr:nvSpPr>
      <xdr:spPr>
        <a:xfrm>
          <a:off x="1955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104775</xdr:rowOff>
    </xdr:from>
    <xdr:to>
      <xdr:col>7</xdr:col>
      <xdr:colOff>31750</xdr:colOff>
      <xdr:row>44</xdr:row>
      <xdr:rowOff>34925</xdr:rowOff>
    </xdr:to>
    <xdr:sp macro="" textlink="">
      <xdr:nvSpPr>
        <xdr:cNvPr id="96" name="楕円 95"/>
        <xdr:cNvSpPr/>
      </xdr:nvSpPr>
      <xdr:spPr>
        <a:xfrm>
          <a:off x="1397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19702</xdr:rowOff>
    </xdr:from>
    <xdr:ext cx="762000" cy="259045"/>
    <xdr:sp macro="" textlink="">
      <xdr:nvSpPr>
        <xdr:cNvPr id="97" name="テキスト ボックス 96"/>
        <xdr:cNvSpPr txBox="1"/>
      </xdr:nvSpPr>
      <xdr:spPr>
        <a:xfrm>
          <a:off x="1066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ポイント弾力性が硬直化した。歳入面では，合併算定替による特例措置の縮減の影響により普通交付税が大きく減少した。歳出面では，繰出金や人件費が減少したものの，補助費等や物件費が増加した。また，投資的経費の財源としている過疎対策事業債及び合併特例事業債等の地方債償還が多額である等により経常収支比率は依然高い水準にある。今後も，</a:t>
          </a:r>
          <a:r>
            <a:rPr kumimoji="1" lang="en-US" altLang="ja-JP" sz="1300">
              <a:latin typeface="ＭＳ Ｐゴシック" panose="020B0600070205080204" pitchFamily="50" charset="-128"/>
              <a:ea typeface="ＭＳ Ｐゴシック" panose="020B0600070205080204" pitchFamily="50" charset="-128"/>
            </a:rPr>
            <a:t>PDCA</a:t>
          </a:r>
          <a:r>
            <a:rPr kumimoji="1" lang="ja-JP" altLang="en-US" sz="1300">
              <a:latin typeface="ＭＳ Ｐゴシック" panose="020B0600070205080204" pitchFamily="50" charset="-128"/>
              <a:ea typeface="ＭＳ Ｐゴシック" panose="020B0600070205080204" pitchFamily="50" charset="-128"/>
            </a:rPr>
            <a:t>サイクルを意識した事業実施など効率的・効果的な財政運営に努め，経常経費の抑制・削減を図る。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135044</xdr:rowOff>
    </xdr:from>
    <xdr:to>
      <xdr:col>23</xdr:col>
      <xdr:colOff>133350</xdr:colOff>
      <xdr:row>66</xdr:row>
      <xdr:rowOff>138854</xdr:rowOff>
    </xdr:to>
    <xdr:cxnSp macro="">
      <xdr:nvCxnSpPr>
        <xdr:cNvPr id="127" name="直線コネクタ 126"/>
        <xdr:cNvCxnSpPr/>
      </xdr:nvCxnSpPr>
      <xdr:spPr>
        <a:xfrm flipV="1">
          <a:off x="4953000" y="10079144"/>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110931</xdr:rowOff>
    </xdr:from>
    <xdr:ext cx="762000" cy="259045"/>
    <xdr:sp macro="" textlink="">
      <xdr:nvSpPr>
        <xdr:cNvPr id="128" name="財政構造の弾力性最小値テキスト"/>
        <xdr:cNvSpPr txBox="1"/>
      </xdr:nvSpPr>
      <xdr:spPr>
        <a:xfrm>
          <a:off x="5041900" y="11426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138854</xdr:rowOff>
    </xdr:from>
    <xdr:to>
      <xdr:col>24</xdr:col>
      <xdr:colOff>12700</xdr:colOff>
      <xdr:row>66</xdr:row>
      <xdr:rowOff>138854</xdr:rowOff>
    </xdr:to>
    <xdr:cxnSp macro="">
      <xdr:nvCxnSpPr>
        <xdr:cNvPr id="129" name="直線コネクタ 128"/>
        <xdr:cNvCxnSpPr/>
      </xdr:nvCxnSpPr>
      <xdr:spPr>
        <a:xfrm>
          <a:off x="4864100" y="11454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49971</xdr:rowOff>
    </xdr:from>
    <xdr:ext cx="762000" cy="259045"/>
    <xdr:sp macro="" textlink="">
      <xdr:nvSpPr>
        <xdr:cNvPr id="130" name="財政構造の弾力性最大値テキスト"/>
        <xdr:cNvSpPr txBox="1"/>
      </xdr:nvSpPr>
      <xdr:spPr>
        <a:xfrm>
          <a:off x="5041900" y="9822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135044</xdr:rowOff>
    </xdr:from>
    <xdr:to>
      <xdr:col>24</xdr:col>
      <xdr:colOff>12700</xdr:colOff>
      <xdr:row>58</xdr:row>
      <xdr:rowOff>135044</xdr:rowOff>
    </xdr:to>
    <xdr:cxnSp macro="">
      <xdr:nvCxnSpPr>
        <xdr:cNvPr id="131" name="直線コネクタ 130"/>
        <xdr:cNvCxnSpPr/>
      </xdr:nvCxnSpPr>
      <xdr:spPr>
        <a:xfrm>
          <a:off x="4864100" y="10079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127846</xdr:rowOff>
    </xdr:from>
    <xdr:to>
      <xdr:col>23</xdr:col>
      <xdr:colOff>133350</xdr:colOff>
      <xdr:row>65</xdr:row>
      <xdr:rowOff>117263</xdr:rowOff>
    </xdr:to>
    <xdr:cxnSp macro="">
      <xdr:nvCxnSpPr>
        <xdr:cNvPr id="132" name="直線コネクタ 131"/>
        <xdr:cNvCxnSpPr/>
      </xdr:nvCxnSpPr>
      <xdr:spPr>
        <a:xfrm>
          <a:off x="4114800" y="11100646"/>
          <a:ext cx="8382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3"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4" name="フローチャート: 判断 133"/>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17780</xdr:rowOff>
    </xdr:from>
    <xdr:to>
      <xdr:col>19</xdr:col>
      <xdr:colOff>133350</xdr:colOff>
      <xdr:row>64</xdr:row>
      <xdr:rowOff>127846</xdr:rowOff>
    </xdr:to>
    <xdr:cxnSp macro="">
      <xdr:nvCxnSpPr>
        <xdr:cNvPr id="135" name="直線コネクタ 134"/>
        <xdr:cNvCxnSpPr/>
      </xdr:nvCxnSpPr>
      <xdr:spPr>
        <a:xfrm>
          <a:off x="3225800" y="10819130"/>
          <a:ext cx="889000" cy="28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154517</xdr:rowOff>
    </xdr:from>
    <xdr:to>
      <xdr:col>19</xdr:col>
      <xdr:colOff>184150</xdr:colOff>
      <xdr:row>63</xdr:row>
      <xdr:rowOff>84667</xdr:rowOff>
    </xdr:to>
    <xdr:sp macro="" textlink="">
      <xdr:nvSpPr>
        <xdr:cNvPr id="136" name="フローチャート: 判断 135"/>
        <xdr:cNvSpPr/>
      </xdr:nvSpPr>
      <xdr:spPr>
        <a:xfrm>
          <a:off x="4064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94844</xdr:rowOff>
    </xdr:from>
    <xdr:ext cx="736600" cy="259045"/>
    <xdr:sp macro="" textlink="">
      <xdr:nvSpPr>
        <xdr:cNvPr id="137" name="テキスト ボックス 136"/>
        <xdr:cNvSpPr txBox="1"/>
      </xdr:nvSpPr>
      <xdr:spPr>
        <a:xfrm>
          <a:off x="3733800" y="105532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17780</xdr:rowOff>
    </xdr:from>
    <xdr:to>
      <xdr:col>15</xdr:col>
      <xdr:colOff>82550</xdr:colOff>
      <xdr:row>63</xdr:row>
      <xdr:rowOff>66040</xdr:rowOff>
    </xdr:to>
    <xdr:cxnSp macro="">
      <xdr:nvCxnSpPr>
        <xdr:cNvPr id="138" name="直線コネクタ 137"/>
        <xdr:cNvCxnSpPr/>
      </xdr:nvCxnSpPr>
      <xdr:spPr>
        <a:xfrm flipV="1">
          <a:off x="2336800" y="1081913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9737</xdr:rowOff>
    </xdr:from>
    <xdr:to>
      <xdr:col>15</xdr:col>
      <xdr:colOff>133350</xdr:colOff>
      <xdr:row>62</xdr:row>
      <xdr:rowOff>111337</xdr:rowOff>
    </xdr:to>
    <xdr:sp macro="" textlink="">
      <xdr:nvSpPr>
        <xdr:cNvPr id="139" name="フローチャート: 判断 138"/>
        <xdr:cNvSpPr/>
      </xdr:nvSpPr>
      <xdr:spPr>
        <a:xfrm>
          <a:off x="3175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121514</xdr:rowOff>
    </xdr:from>
    <xdr:ext cx="762000" cy="259045"/>
    <xdr:sp macro="" textlink="">
      <xdr:nvSpPr>
        <xdr:cNvPr id="140" name="テキスト ボックス 139"/>
        <xdr:cNvSpPr txBox="1"/>
      </xdr:nvSpPr>
      <xdr:spPr>
        <a:xfrm>
          <a:off x="2844800" y="1040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66040</xdr:rowOff>
    </xdr:from>
    <xdr:to>
      <xdr:col>11</xdr:col>
      <xdr:colOff>31750</xdr:colOff>
      <xdr:row>63</xdr:row>
      <xdr:rowOff>82127</xdr:rowOff>
    </xdr:to>
    <xdr:cxnSp macro="">
      <xdr:nvCxnSpPr>
        <xdr:cNvPr id="141" name="直線コネクタ 140"/>
        <xdr:cNvCxnSpPr/>
      </xdr:nvCxnSpPr>
      <xdr:spPr>
        <a:xfrm flipV="1">
          <a:off x="1447800" y="1086739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15240</xdr:rowOff>
    </xdr:from>
    <xdr:to>
      <xdr:col>11</xdr:col>
      <xdr:colOff>82550</xdr:colOff>
      <xdr:row>63</xdr:row>
      <xdr:rowOff>116840</xdr:rowOff>
    </xdr:to>
    <xdr:sp macro="" textlink="">
      <xdr:nvSpPr>
        <xdr:cNvPr id="142" name="フローチャート: 判断 141"/>
        <xdr:cNvSpPr/>
      </xdr:nvSpPr>
      <xdr:spPr>
        <a:xfrm>
          <a:off x="2286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127017</xdr:rowOff>
    </xdr:from>
    <xdr:ext cx="762000" cy="259045"/>
    <xdr:sp macro="" textlink="">
      <xdr:nvSpPr>
        <xdr:cNvPr id="143" name="テキスト ボックス 142"/>
        <xdr:cNvSpPr txBox="1"/>
      </xdr:nvSpPr>
      <xdr:spPr>
        <a:xfrm>
          <a:off x="1955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82127</xdr:rowOff>
    </xdr:from>
    <xdr:to>
      <xdr:col>7</xdr:col>
      <xdr:colOff>31750</xdr:colOff>
      <xdr:row>63</xdr:row>
      <xdr:rowOff>12277</xdr:rowOff>
    </xdr:to>
    <xdr:sp macro="" textlink="">
      <xdr:nvSpPr>
        <xdr:cNvPr id="144" name="フローチャート: 判断 143"/>
        <xdr:cNvSpPr/>
      </xdr:nvSpPr>
      <xdr:spPr>
        <a:xfrm>
          <a:off x="1397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22454</xdr:rowOff>
    </xdr:from>
    <xdr:ext cx="762000" cy="259045"/>
    <xdr:sp macro="" textlink="">
      <xdr:nvSpPr>
        <xdr:cNvPr id="145" name="テキスト ボックス 144"/>
        <xdr:cNvSpPr txBox="1"/>
      </xdr:nvSpPr>
      <xdr:spPr>
        <a:xfrm>
          <a:off x="1066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66463</xdr:rowOff>
    </xdr:from>
    <xdr:to>
      <xdr:col>23</xdr:col>
      <xdr:colOff>184150</xdr:colOff>
      <xdr:row>65</xdr:row>
      <xdr:rowOff>168063</xdr:rowOff>
    </xdr:to>
    <xdr:sp macro="" textlink="">
      <xdr:nvSpPr>
        <xdr:cNvPr id="151" name="楕円 150"/>
        <xdr:cNvSpPr/>
      </xdr:nvSpPr>
      <xdr:spPr>
        <a:xfrm>
          <a:off x="4902200" y="112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38540</xdr:rowOff>
    </xdr:from>
    <xdr:ext cx="762000" cy="259045"/>
    <xdr:sp macro="" textlink="">
      <xdr:nvSpPr>
        <xdr:cNvPr id="152" name="財政構造の弾力性該当値テキスト"/>
        <xdr:cNvSpPr txBox="1"/>
      </xdr:nvSpPr>
      <xdr:spPr>
        <a:xfrm>
          <a:off x="5041900" y="11182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77046</xdr:rowOff>
    </xdr:from>
    <xdr:to>
      <xdr:col>19</xdr:col>
      <xdr:colOff>184150</xdr:colOff>
      <xdr:row>65</xdr:row>
      <xdr:rowOff>7196</xdr:rowOff>
    </xdr:to>
    <xdr:sp macro="" textlink="">
      <xdr:nvSpPr>
        <xdr:cNvPr id="153" name="楕円 152"/>
        <xdr:cNvSpPr/>
      </xdr:nvSpPr>
      <xdr:spPr>
        <a:xfrm>
          <a:off x="4064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163423</xdr:rowOff>
    </xdr:from>
    <xdr:ext cx="736600" cy="259045"/>
    <xdr:sp macro="" textlink="">
      <xdr:nvSpPr>
        <xdr:cNvPr id="154" name="テキスト ボックス 153"/>
        <xdr:cNvSpPr txBox="1"/>
      </xdr:nvSpPr>
      <xdr:spPr>
        <a:xfrm>
          <a:off x="3733800" y="11136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138430</xdr:rowOff>
    </xdr:from>
    <xdr:to>
      <xdr:col>15</xdr:col>
      <xdr:colOff>133350</xdr:colOff>
      <xdr:row>63</xdr:row>
      <xdr:rowOff>68580</xdr:rowOff>
    </xdr:to>
    <xdr:sp macro="" textlink="">
      <xdr:nvSpPr>
        <xdr:cNvPr id="155" name="楕円 154"/>
        <xdr:cNvSpPr/>
      </xdr:nvSpPr>
      <xdr:spPr>
        <a:xfrm>
          <a:off x="3175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53357</xdr:rowOff>
    </xdr:from>
    <xdr:ext cx="762000" cy="259045"/>
    <xdr:sp macro="" textlink="">
      <xdr:nvSpPr>
        <xdr:cNvPr id="156" name="テキスト ボックス 155"/>
        <xdr:cNvSpPr txBox="1"/>
      </xdr:nvSpPr>
      <xdr:spPr>
        <a:xfrm>
          <a:off x="2844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15240</xdr:rowOff>
    </xdr:from>
    <xdr:to>
      <xdr:col>11</xdr:col>
      <xdr:colOff>82550</xdr:colOff>
      <xdr:row>63</xdr:row>
      <xdr:rowOff>116840</xdr:rowOff>
    </xdr:to>
    <xdr:sp macro="" textlink="">
      <xdr:nvSpPr>
        <xdr:cNvPr id="157" name="楕円 156"/>
        <xdr:cNvSpPr/>
      </xdr:nvSpPr>
      <xdr:spPr>
        <a:xfrm>
          <a:off x="22860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101617</xdr:rowOff>
    </xdr:from>
    <xdr:ext cx="762000" cy="259045"/>
    <xdr:sp macro="" textlink="">
      <xdr:nvSpPr>
        <xdr:cNvPr id="158" name="テキスト ボックス 157"/>
        <xdr:cNvSpPr txBox="1"/>
      </xdr:nvSpPr>
      <xdr:spPr>
        <a:xfrm>
          <a:off x="1955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31327</xdr:rowOff>
    </xdr:from>
    <xdr:to>
      <xdr:col>7</xdr:col>
      <xdr:colOff>31750</xdr:colOff>
      <xdr:row>63</xdr:row>
      <xdr:rowOff>132927</xdr:rowOff>
    </xdr:to>
    <xdr:sp macro="" textlink="">
      <xdr:nvSpPr>
        <xdr:cNvPr id="159" name="楕円 158"/>
        <xdr:cNvSpPr/>
      </xdr:nvSpPr>
      <xdr:spPr>
        <a:xfrm>
          <a:off x="1397000" y="1083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117704</xdr:rowOff>
    </xdr:from>
    <xdr:ext cx="762000" cy="259045"/>
    <xdr:sp macro="" textlink="">
      <xdr:nvSpPr>
        <xdr:cNvPr id="160" name="テキスト ボックス 159"/>
        <xdr:cNvSpPr txBox="1"/>
      </xdr:nvSpPr>
      <xdr:spPr>
        <a:xfrm>
          <a:off x="1066800" y="1091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[205,052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を下回っている要因としては，行政面積が広く，市町村合併により機能の重複した施設もあるため維持管理を要する施設が多いことや保育所運営及び一般廃棄物収集業務等の民間委託を推進していることにより委託料が多額であること，県道の権限移譲を積極的に受け入れていることにより維持補修費が多額であることから物件費等が高くなっている。人件費は，定員管理計画による職員の削減を行ってきたが，行政面積が広大であるため類似団体内平均値を上回っている。今後も公共施設等総合管理計画に基づき公共施設の適正管理を進めていく。</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13889</xdr:rowOff>
    </xdr:from>
    <xdr:to>
      <xdr:col>23</xdr:col>
      <xdr:colOff>133350</xdr:colOff>
      <xdr:row>89</xdr:row>
      <xdr:rowOff>77048</xdr:rowOff>
    </xdr:to>
    <xdr:cxnSp macro="">
      <xdr:nvCxnSpPr>
        <xdr:cNvPr id="190" name="直線コネクタ 189"/>
        <xdr:cNvCxnSpPr/>
      </xdr:nvCxnSpPr>
      <xdr:spPr>
        <a:xfrm flipV="1">
          <a:off x="4953000" y="14072789"/>
          <a:ext cx="0" cy="1263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49125</xdr:rowOff>
    </xdr:from>
    <xdr:ext cx="762000" cy="259045"/>
    <xdr:sp macro="" textlink="">
      <xdr:nvSpPr>
        <xdr:cNvPr id="191" name="人件費・物件費等の状況最小値テキスト"/>
        <xdr:cNvSpPr txBox="1"/>
      </xdr:nvSpPr>
      <xdr:spPr>
        <a:xfrm>
          <a:off x="5041900" y="15308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77048</xdr:rowOff>
    </xdr:from>
    <xdr:to>
      <xdr:col>24</xdr:col>
      <xdr:colOff>12700</xdr:colOff>
      <xdr:row>89</xdr:row>
      <xdr:rowOff>77048</xdr:rowOff>
    </xdr:to>
    <xdr:cxnSp macro="">
      <xdr:nvCxnSpPr>
        <xdr:cNvPr id="192" name="直線コネクタ 191"/>
        <xdr:cNvCxnSpPr/>
      </xdr:nvCxnSpPr>
      <xdr:spPr>
        <a:xfrm>
          <a:off x="4864100" y="1533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100266</xdr:rowOff>
    </xdr:from>
    <xdr:ext cx="762000" cy="259045"/>
    <xdr:sp macro="" textlink="">
      <xdr:nvSpPr>
        <xdr:cNvPr id="193" name="人件費・物件費等の状況最大値テキスト"/>
        <xdr:cNvSpPr txBox="1"/>
      </xdr:nvSpPr>
      <xdr:spPr>
        <a:xfrm>
          <a:off x="5041900" y="1381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13889</xdr:rowOff>
    </xdr:from>
    <xdr:to>
      <xdr:col>24</xdr:col>
      <xdr:colOff>12700</xdr:colOff>
      <xdr:row>82</xdr:row>
      <xdr:rowOff>13889</xdr:rowOff>
    </xdr:to>
    <xdr:cxnSp macro="">
      <xdr:nvCxnSpPr>
        <xdr:cNvPr id="194" name="直線コネクタ 193"/>
        <xdr:cNvCxnSpPr/>
      </xdr:nvCxnSpPr>
      <xdr:spPr>
        <a:xfrm>
          <a:off x="4864100" y="1407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87</xdr:row>
      <xdr:rowOff>84928</xdr:rowOff>
    </xdr:from>
    <xdr:to>
      <xdr:col>23</xdr:col>
      <xdr:colOff>133350</xdr:colOff>
      <xdr:row>87</xdr:row>
      <xdr:rowOff>131651</xdr:rowOff>
    </xdr:to>
    <xdr:cxnSp macro="">
      <xdr:nvCxnSpPr>
        <xdr:cNvPr id="195" name="直線コネクタ 194"/>
        <xdr:cNvCxnSpPr/>
      </xdr:nvCxnSpPr>
      <xdr:spPr>
        <a:xfrm>
          <a:off x="4114800" y="15001078"/>
          <a:ext cx="838200" cy="4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72390</xdr:rowOff>
    </xdr:from>
    <xdr:ext cx="762000" cy="259045"/>
    <xdr:sp macro="" textlink="">
      <xdr:nvSpPr>
        <xdr:cNvPr id="196" name="人件費・物件費等の状況平均値テキスト"/>
        <xdr:cNvSpPr txBox="1"/>
      </xdr:nvSpPr>
      <xdr:spPr>
        <a:xfrm>
          <a:off x="5041900" y="143027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55863</xdr:rowOff>
    </xdr:from>
    <xdr:to>
      <xdr:col>23</xdr:col>
      <xdr:colOff>184150</xdr:colOff>
      <xdr:row>84</xdr:row>
      <xdr:rowOff>157463</xdr:rowOff>
    </xdr:to>
    <xdr:sp macro="" textlink="">
      <xdr:nvSpPr>
        <xdr:cNvPr id="197" name="フローチャート: 判断 196"/>
        <xdr:cNvSpPr/>
      </xdr:nvSpPr>
      <xdr:spPr>
        <a:xfrm>
          <a:off x="4902200" y="14457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87</xdr:row>
      <xdr:rowOff>78124</xdr:rowOff>
    </xdr:from>
    <xdr:to>
      <xdr:col>19</xdr:col>
      <xdr:colOff>133350</xdr:colOff>
      <xdr:row>87</xdr:row>
      <xdr:rowOff>84928</xdr:rowOff>
    </xdr:to>
    <xdr:cxnSp macro="">
      <xdr:nvCxnSpPr>
        <xdr:cNvPr id="198" name="直線コネクタ 197"/>
        <xdr:cNvCxnSpPr/>
      </xdr:nvCxnSpPr>
      <xdr:spPr>
        <a:xfrm>
          <a:off x="3225800" y="14994274"/>
          <a:ext cx="889000" cy="6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20851</xdr:rowOff>
    </xdr:from>
    <xdr:to>
      <xdr:col>19</xdr:col>
      <xdr:colOff>184150</xdr:colOff>
      <xdr:row>84</xdr:row>
      <xdr:rowOff>122451</xdr:rowOff>
    </xdr:to>
    <xdr:sp macro="" textlink="">
      <xdr:nvSpPr>
        <xdr:cNvPr id="199" name="フローチャート: 判断 198"/>
        <xdr:cNvSpPr/>
      </xdr:nvSpPr>
      <xdr:spPr>
        <a:xfrm>
          <a:off x="4064000" y="1442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132628</xdr:rowOff>
    </xdr:from>
    <xdr:ext cx="736600" cy="259045"/>
    <xdr:sp macro="" textlink="">
      <xdr:nvSpPr>
        <xdr:cNvPr id="200" name="テキスト ボックス 199"/>
        <xdr:cNvSpPr txBox="1"/>
      </xdr:nvSpPr>
      <xdr:spPr>
        <a:xfrm>
          <a:off x="3733800" y="14191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162238</xdr:rowOff>
    </xdr:from>
    <xdr:to>
      <xdr:col>15</xdr:col>
      <xdr:colOff>82550</xdr:colOff>
      <xdr:row>87</xdr:row>
      <xdr:rowOff>78124</xdr:rowOff>
    </xdr:to>
    <xdr:cxnSp macro="">
      <xdr:nvCxnSpPr>
        <xdr:cNvPr id="201" name="直線コネクタ 200"/>
        <xdr:cNvCxnSpPr/>
      </xdr:nvCxnSpPr>
      <xdr:spPr>
        <a:xfrm>
          <a:off x="2336800" y="14906938"/>
          <a:ext cx="889000" cy="87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112545</xdr:rowOff>
    </xdr:from>
    <xdr:to>
      <xdr:col>15</xdr:col>
      <xdr:colOff>133350</xdr:colOff>
      <xdr:row>85</xdr:row>
      <xdr:rowOff>42695</xdr:rowOff>
    </xdr:to>
    <xdr:sp macro="" textlink="">
      <xdr:nvSpPr>
        <xdr:cNvPr id="202" name="フローチャート: 判断 201"/>
        <xdr:cNvSpPr/>
      </xdr:nvSpPr>
      <xdr:spPr>
        <a:xfrm>
          <a:off x="3175000" y="145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52872</xdr:rowOff>
    </xdr:from>
    <xdr:ext cx="762000" cy="259045"/>
    <xdr:sp macro="" textlink="">
      <xdr:nvSpPr>
        <xdr:cNvPr id="203" name="テキスト ボックス 202"/>
        <xdr:cNvSpPr txBox="1"/>
      </xdr:nvSpPr>
      <xdr:spPr>
        <a:xfrm>
          <a:off x="2844800" y="1428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75395</xdr:rowOff>
    </xdr:from>
    <xdr:to>
      <xdr:col>11</xdr:col>
      <xdr:colOff>31750</xdr:colOff>
      <xdr:row>86</xdr:row>
      <xdr:rowOff>162238</xdr:rowOff>
    </xdr:to>
    <xdr:cxnSp macro="">
      <xdr:nvCxnSpPr>
        <xdr:cNvPr id="204" name="直線コネクタ 203"/>
        <xdr:cNvCxnSpPr/>
      </xdr:nvCxnSpPr>
      <xdr:spPr>
        <a:xfrm>
          <a:off x="1447800" y="14820095"/>
          <a:ext cx="889000" cy="8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93103</xdr:rowOff>
    </xdr:from>
    <xdr:to>
      <xdr:col>11</xdr:col>
      <xdr:colOff>82550</xdr:colOff>
      <xdr:row>84</xdr:row>
      <xdr:rowOff>23253</xdr:rowOff>
    </xdr:to>
    <xdr:sp macro="" textlink="">
      <xdr:nvSpPr>
        <xdr:cNvPr id="205" name="フローチャート: 判断 204"/>
        <xdr:cNvSpPr/>
      </xdr:nvSpPr>
      <xdr:spPr>
        <a:xfrm>
          <a:off x="2286000" y="14323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33430</xdr:rowOff>
    </xdr:from>
    <xdr:ext cx="762000" cy="259045"/>
    <xdr:sp macro="" textlink="">
      <xdr:nvSpPr>
        <xdr:cNvPr id="206" name="テキスト ボックス 205"/>
        <xdr:cNvSpPr txBox="1"/>
      </xdr:nvSpPr>
      <xdr:spPr>
        <a:xfrm>
          <a:off x="1955800" y="14092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85181</xdr:rowOff>
    </xdr:from>
    <xdr:to>
      <xdr:col>7</xdr:col>
      <xdr:colOff>31750</xdr:colOff>
      <xdr:row>84</xdr:row>
      <xdr:rowOff>15331</xdr:rowOff>
    </xdr:to>
    <xdr:sp macro="" textlink="">
      <xdr:nvSpPr>
        <xdr:cNvPr id="207" name="フローチャート: 判断 206"/>
        <xdr:cNvSpPr/>
      </xdr:nvSpPr>
      <xdr:spPr>
        <a:xfrm>
          <a:off x="1397000" y="14315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25508</xdr:rowOff>
    </xdr:from>
    <xdr:ext cx="762000" cy="259045"/>
    <xdr:sp macro="" textlink="">
      <xdr:nvSpPr>
        <xdr:cNvPr id="208" name="テキスト ボックス 207"/>
        <xdr:cNvSpPr txBox="1"/>
      </xdr:nvSpPr>
      <xdr:spPr>
        <a:xfrm>
          <a:off x="1066800" y="14084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87</xdr:row>
      <xdr:rowOff>80851</xdr:rowOff>
    </xdr:from>
    <xdr:to>
      <xdr:col>23</xdr:col>
      <xdr:colOff>184150</xdr:colOff>
      <xdr:row>88</xdr:row>
      <xdr:rowOff>11001</xdr:rowOff>
    </xdr:to>
    <xdr:sp macro="" textlink="">
      <xdr:nvSpPr>
        <xdr:cNvPr id="214" name="楕円 213"/>
        <xdr:cNvSpPr/>
      </xdr:nvSpPr>
      <xdr:spPr>
        <a:xfrm>
          <a:off x="4902200" y="1499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87</xdr:row>
      <xdr:rowOff>52928</xdr:rowOff>
    </xdr:from>
    <xdr:ext cx="762000" cy="259045"/>
    <xdr:sp macro="" textlink="">
      <xdr:nvSpPr>
        <xdr:cNvPr id="215" name="人件費・物件費等の状況該当値テキスト"/>
        <xdr:cNvSpPr txBox="1"/>
      </xdr:nvSpPr>
      <xdr:spPr>
        <a:xfrm>
          <a:off x="5041900" y="14969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87</xdr:row>
      <xdr:rowOff>34128</xdr:rowOff>
    </xdr:from>
    <xdr:to>
      <xdr:col>19</xdr:col>
      <xdr:colOff>184150</xdr:colOff>
      <xdr:row>87</xdr:row>
      <xdr:rowOff>135728</xdr:rowOff>
    </xdr:to>
    <xdr:sp macro="" textlink="">
      <xdr:nvSpPr>
        <xdr:cNvPr id="216" name="楕円 215"/>
        <xdr:cNvSpPr/>
      </xdr:nvSpPr>
      <xdr:spPr>
        <a:xfrm>
          <a:off x="4064000" y="1495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87</xdr:row>
      <xdr:rowOff>120505</xdr:rowOff>
    </xdr:from>
    <xdr:ext cx="736600" cy="259045"/>
    <xdr:sp macro="" textlink="">
      <xdr:nvSpPr>
        <xdr:cNvPr id="217" name="テキスト ボックス 216"/>
        <xdr:cNvSpPr txBox="1"/>
      </xdr:nvSpPr>
      <xdr:spPr>
        <a:xfrm>
          <a:off x="3733800" y="15036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87</xdr:row>
      <xdr:rowOff>27324</xdr:rowOff>
    </xdr:from>
    <xdr:to>
      <xdr:col>15</xdr:col>
      <xdr:colOff>133350</xdr:colOff>
      <xdr:row>87</xdr:row>
      <xdr:rowOff>128924</xdr:rowOff>
    </xdr:to>
    <xdr:sp macro="" textlink="">
      <xdr:nvSpPr>
        <xdr:cNvPr id="218" name="楕円 217"/>
        <xdr:cNvSpPr/>
      </xdr:nvSpPr>
      <xdr:spPr>
        <a:xfrm>
          <a:off x="3175000" y="1494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87</xdr:row>
      <xdr:rowOff>113701</xdr:rowOff>
    </xdr:from>
    <xdr:ext cx="762000" cy="259045"/>
    <xdr:sp macro="" textlink="">
      <xdr:nvSpPr>
        <xdr:cNvPr id="219" name="テキスト ボックス 218"/>
        <xdr:cNvSpPr txBox="1"/>
      </xdr:nvSpPr>
      <xdr:spPr>
        <a:xfrm>
          <a:off x="2844800" y="15029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86</xdr:row>
      <xdr:rowOff>111438</xdr:rowOff>
    </xdr:from>
    <xdr:to>
      <xdr:col>11</xdr:col>
      <xdr:colOff>82550</xdr:colOff>
      <xdr:row>87</xdr:row>
      <xdr:rowOff>41588</xdr:rowOff>
    </xdr:to>
    <xdr:sp macro="" textlink="">
      <xdr:nvSpPr>
        <xdr:cNvPr id="220" name="楕円 219"/>
        <xdr:cNvSpPr/>
      </xdr:nvSpPr>
      <xdr:spPr>
        <a:xfrm>
          <a:off x="2286000" y="1485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87</xdr:row>
      <xdr:rowOff>26365</xdr:rowOff>
    </xdr:from>
    <xdr:ext cx="762000" cy="259045"/>
    <xdr:sp macro="" textlink="">
      <xdr:nvSpPr>
        <xdr:cNvPr id="221" name="テキスト ボックス 220"/>
        <xdr:cNvSpPr txBox="1"/>
      </xdr:nvSpPr>
      <xdr:spPr>
        <a:xfrm>
          <a:off x="1955800" y="14942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86</xdr:row>
      <xdr:rowOff>24595</xdr:rowOff>
    </xdr:from>
    <xdr:to>
      <xdr:col>7</xdr:col>
      <xdr:colOff>31750</xdr:colOff>
      <xdr:row>86</xdr:row>
      <xdr:rowOff>126195</xdr:rowOff>
    </xdr:to>
    <xdr:sp macro="" textlink="">
      <xdr:nvSpPr>
        <xdr:cNvPr id="222" name="楕円 221"/>
        <xdr:cNvSpPr/>
      </xdr:nvSpPr>
      <xdr:spPr>
        <a:xfrm>
          <a:off x="1397000" y="1476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110972</xdr:rowOff>
    </xdr:from>
    <xdr:ext cx="762000" cy="259045"/>
    <xdr:sp macro="" textlink="">
      <xdr:nvSpPr>
        <xdr:cNvPr id="223" name="テキスト ボックス 222"/>
        <xdr:cNvSpPr txBox="1"/>
      </xdr:nvSpPr>
      <xdr:spPr>
        <a:xfrm>
          <a:off x="1066800" y="14855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類似団体内平均値とほぼ同じ水準にある。今後も行財政改革による給与水準の適正化を図る。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注：今年度の数値は前年度数値を引用している</a:t>
          </a: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135466</xdr:rowOff>
    </xdr:from>
    <xdr:to>
      <xdr:col>81</xdr:col>
      <xdr:colOff>44450</xdr:colOff>
      <xdr:row>88</xdr:row>
      <xdr:rowOff>67028</xdr:rowOff>
    </xdr:to>
    <xdr:cxnSp macro="">
      <xdr:nvCxnSpPr>
        <xdr:cNvPr id="252" name="直線コネクタ 251"/>
        <xdr:cNvCxnSpPr/>
      </xdr:nvCxnSpPr>
      <xdr:spPr>
        <a:xfrm flipV="1">
          <a:off x="17018000" y="13680016"/>
          <a:ext cx="0" cy="14746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39105</xdr:rowOff>
    </xdr:from>
    <xdr:ext cx="762000" cy="259045"/>
    <xdr:sp macro="" textlink="">
      <xdr:nvSpPr>
        <xdr:cNvPr id="253" name="給与水準   （国との比較）最小値テキスト"/>
        <xdr:cNvSpPr txBox="1"/>
      </xdr:nvSpPr>
      <xdr:spPr>
        <a:xfrm>
          <a:off x="17106900" y="1512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67028</xdr:rowOff>
    </xdr:from>
    <xdr:to>
      <xdr:col>81</xdr:col>
      <xdr:colOff>133350</xdr:colOff>
      <xdr:row>88</xdr:row>
      <xdr:rowOff>67028</xdr:rowOff>
    </xdr:to>
    <xdr:cxnSp macro="">
      <xdr:nvCxnSpPr>
        <xdr:cNvPr id="254" name="直線コネクタ 253"/>
        <xdr:cNvCxnSpPr/>
      </xdr:nvCxnSpPr>
      <xdr:spPr>
        <a:xfrm>
          <a:off x="16929100" y="1515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50393</xdr:rowOff>
    </xdr:from>
    <xdr:ext cx="762000" cy="259045"/>
    <xdr:sp macro="" textlink="">
      <xdr:nvSpPr>
        <xdr:cNvPr id="255" name="給与水準   （国との比較）最大値テキスト"/>
        <xdr:cNvSpPr txBox="1"/>
      </xdr:nvSpPr>
      <xdr:spPr>
        <a:xfrm>
          <a:off x="17106900" y="1342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135466</xdr:rowOff>
    </xdr:from>
    <xdr:to>
      <xdr:col>81</xdr:col>
      <xdr:colOff>133350</xdr:colOff>
      <xdr:row>79</xdr:row>
      <xdr:rowOff>135466</xdr:rowOff>
    </xdr:to>
    <xdr:cxnSp macro="">
      <xdr:nvCxnSpPr>
        <xdr:cNvPr id="256" name="直線コネクタ 255"/>
        <xdr:cNvCxnSpPr/>
      </xdr:nvCxnSpPr>
      <xdr:spPr>
        <a:xfrm>
          <a:off x="16929100" y="1368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82550</xdr:rowOff>
    </xdr:from>
    <xdr:to>
      <xdr:col>81</xdr:col>
      <xdr:colOff>44450</xdr:colOff>
      <xdr:row>84</xdr:row>
      <xdr:rowOff>82550</xdr:rowOff>
    </xdr:to>
    <xdr:cxnSp macro="">
      <xdr:nvCxnSpPr>
        <xdr:cNvPr id="257" name="直線コネクタ 256"/>
        <xdr:cNvCxnSpPr/>
      </xdr:nvCxnSpPr>
      <xdr:spPr>
        <a:xfrm>
          <a:off x="16179800" y="14484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34872</xdr:rowOff>
    </xdr:from>
    <xdr:ext cx="762000" cy="259045"/>
    <xdr:sp macro="" textlink="">
      <xdr:nvSpPr>
        <xdr:cNvPr id="258" name="給与水準   （国との比較）平均値テキスト"/>
        <xdr:cNvSpPr txBox="1"/>
      </xdr:nvSpPr>
      <xdr:spPr>
        <a:xfrm>
          <a:off x="17106900" y="1426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18345</xdr:rowOff>
    </xdr:from>
    <xdr:to>
      <xdr:col>81</xdr:col>
      <xdr:colOff>95250</xdr:colOff>
      <xdr:row>84</xdr:row>
      <xdr:rowOff>119945</xdr:rowOff>
    </xdr:to>
    <xdr:sp macro="" textlink="">
      <xdr:nvSpPr>
        <xdr:cNvPr id="259" name="フローチャート: 判断 258"/>
        <xdr:cNvSpPr/>
      </xdr:nvSpPr>
      <xdr:spPr>
        <a:xfrm>
          <a:off x="16967200" y="1442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82550</xdr:rowOff>
    </xdr:from>
    <xdr:to>
      <xdr:col>77</xdr:col>
      <xdr:colOff>44450</xdr:colOff>
      <xdr:row>84</xdr:row>
      <xdr:rowOff>82550</xdr:rowOff>
    </xdr:to>
    <xdr:cxnSp macro="">
      <xdr:nvCxnSpPr>
        <xdr:cNvPr id="260" name="直線コネクタ 259"/>
        <xdr:cNvCxnSpPr/>
      </xdr:nvCxnSpPr>
      <xdr:spPr>
        <a:xfrm>
          <a:off x="15290800" y="144843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31750</xdr:rowOff>
    </xdr:from>
    <xdr:to>
      <xdr:col>77</xdr:col>
      <xdr:colOff>95250</xdr:colOff>
      <xdr:row>84</xdr:row>
      <xdr:rowOff>133350</xdr:rowOff>
    </xdr:to>
    <xdr:sp macro="" textlink="">
      <xdr:nvSpPr>
        <xdr:cNvPr id="261" name="フローチャート: 判断 260"/>
        <xdr:cNvSpPr/>
      </xdr:nvSpPr>
      <xdr:spPr>
        <a:xfrm>
          <a:off x="16129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143527</xdr:rowOff>
    </xdr:from>
    <xdr:ext cx="736600" cy="259045"/>
    <xdr:sp macro="" textlink="">
      <xdr:nvSpPr>
        <xdr:cNvPr id="262" name="テキスト ボックス 261"/>
        <xdr:cNvSpPr txBox="1"/>
      </xdr:nvSpPr>
      <xdr:spPr>
        <a:xfrm>
          <a:off x="15798800" y="1420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146755</xdr:rowOff>
    </xdr:from>
    <xdr:to>
      <xdr:col>72</xdr:col>
      <xdr:colOff>203200</xdr:colOff>
      <xdr:row>84</xdr:row>
      <xdr:rowOff>82550</xdr:rowOff>
    </xdr:to>
    <xdr:cxnSp macro="">
      <xdr:nvCxnSpPr>
        <xdr:cNvPr id="263" name="直線コネクタ 262"/>
        <xdr:cNvCxnSpPr/>
      </xdr:nvCxnSpPr>
      <xdr:spPr>
        <a:xfrm>
          <a:off x="14401800" y="14377105"/>
          <a:ext cx="889000" cy="107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58561</xdr:rowOff>
    </xdr:from>
    <xdr:to>
      <xdr:col>73</xdr:col>
      <xdr:colOff>44450</xdr:colOff>
      <xdr:row>84</xdr:row>
      <xdr:rowOff>160161</xdr:rowOff>
    </xdr:to>
    <xdr:sp macro="" textlink="">
      <xdr:nvSpPr>
        <xdr:cNvPr id="264" name="フローチャート: 判断 263"/>
        <xdr:cNvSpPr/>
      </xdr:nvSpPr>
      <xdr:spPr>
        <a:xfrm>
          <a:off x="15240000" y="1446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144938</xdr:rowOff>
    </xdr:from>
    <xdr:ext cx="762000" cy="259045"/>
    <xdr:sp macro="" textlink="">
      <xdr:nvSpPr>
        <xdr:cNvPr id="265" name="テキスト ボックス 264"/>
        <xdr:cNvSpPr txBox="1"/>
      </xdr:nvSpPr>
      <xdr:spPr>
        <a:xfrm>
          <a:off x="14909800" y="1454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146755</xdr:rowOff>
    </xdr:from>
    <xdr:to>
      <xdr:col>68</xdr:col>
      <xdr:colOff>152400</xdr:colOff>
      <xdr:row>84</xdr:row>
      <xdr:rowOff>69145</xdr:rowOff>
    </xdr:to>
    <xdr:cxnSp macro="">
      <xdr:nvCxnSpPr>
        <xdr:cNvPr id="266" name="直線コネクタ 265"/>
        <xdr:cNvCxnSpPr/>
      </xdr:nvCxnSpPr>
      <xdr:spPr>
        <a:xfrm flipV="1">
          <a:off x="13512800" y="14377105"/>
          <a:ext cx="889000" cy="9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31750</xdr:rowOff>
    </xdr:from>
    <xdr:to>
      <xdr:col>68</xdr:col>
      <xdr:colOff>203200</xdr:colOff>
      <xdr:row>84</xdr:row>
      <xdr:rowOff>133350</xdr:rowOff>
    </xdr:to>
    <xdr:sp macro="" textlink="">
      <xdr:nvSpPr>
        <xdr:cNvPr id="267" name="フローチャート: 判断 266"/>
        <xdr:cNvSpPr/>
      </xdr:nvSpPr>
      <xdr:spPr>
        <a:xfrm>
          <a:off x="14351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118127</xdr:rowOff>
    </xdr:from>
    <xdr:ext cx="762000" cy="259045"/>
    <xdr:sp macro="" textlink="">
      <xdr:nvSpPr>
        <xdr:cNvPr id="268" name="テキスト ボックス 267"/>
        <xdr:cNvSpPr txBox="1"/>
      </xdr:nvSpPr>
      <xdr:spPr>
        <a:xfrm>
          <a:off x="14020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31750</xdr:rowOff>
    </xdr:from>
    <xdr:to>
      <xdr:col>64</xdr:col>
      <xdr:colOff>152400</xdr:colOff>
      <xdr:row>84</xdr:row>
      <xdr:rowOff>133350</xdr:rowOff>
    </xdr:to>
    <xdr:sp macro="" textlink="">
      <xdr:nvSpPr>
        <xdr:cNvPr id="269" name="フローチャート: 判断 268"/>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118127</xdr:rowOff>
    </xdr:from>
    <xdr:ext cx="762000" cy="259045"/>
    <xdr:sp macro="" textlink="">
      <xdr:nvSpPr>
        <xdr:cNvPr id="270" name="テキスト ボックス 269"/>
        <xdr:cNvSpPr txBox="1"/>
      </xdr:nvSpPr>
      <xdr:spPr>
        <a:xfrm>
          <a:off x="13131800" y="1451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76" name="楕円 275"/>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3827</xdr:rowOff>
    </xdr:from>
    <xdr:ext cx="762000" cy="259045"/>
    <xdr:sp macro="" textlink="">
      <xdr:nvSpPr>
        <xdr:cNvPr id="277" name="給与水準   （国との比較）該当値テキスト"/>
        <xdr:cNvSpPr txBox="1"/>
      </xdr:nvSpPr>
      <xdr:spPr>
        <a:xfrm>
          <a:off x="17106900" y="1440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31750</xdr:rowOff>
    </xdr:from>
    <xdr:to>
      <xdr:col>77</xdr:col>
      <xdr:colOff>95250</xdr:colOff>
      <xdr:row>84</xdr:row>
      <xdr:rowOff>133350</xdr:rowOff>
    </xdr:to>
    <xdr:sp macro="" textlink="">
      <xdr:nvSpPr>
        <xdr:cNvPr id="278" name="楕円 277"/>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118127</xdr:rowOff>
    </xdr:from>
    <xdr:ext cx="736600" cy="259045"/>
    <xdr:sp macro="" textlink="">
      <xdr:nvSpPr>
        <xdr:cNvPr id="279" name="テキスト ボックス 278"/>
        <xdr:cNvSpPr txBox="1"/>
      </xdr:nvSpPr>
      <xdr:spPr>
        <a:xfrm>
          <a:off x="15798800" y="1451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31750</xdr:rowOff>
    </xdr:from>
    <xdr:to>
      <xdr:col>73</xdr:col>
      <xdr:colOff>44450</xdr:colOff>
      <xdr:row>84</xdr:row>
      <xdr:rowOff>133350</xdr:rowOff>
    </xdr:to>
    <xdr:sp macro="" textlink="">
      <xdr:nvSpPr>
        <xdr:cNvPr id="280" name="楕円 279"/>
        <xdr:cNvSpPr/>
      </xdr:nvSpPr>
      <xdr:spPr>
        <a:xfrm>
          <a:off x="15240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143527</xdr:rowOff>
    </xdr:from>
    <xdr:ext cx="762000" cy="259045"/>
    <xdr:sp macro="" textlink="">
      <xdr:nvSpPr>
        <xdr:cNvPr id="281" name="テキスト ボックス 280"/>
        <xdr:cNvSpPr txBox="1"/>
      </xdr:nvSpPr>
      <xdr:spPr>
        <a:xfrm>
          <a:off x="14909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95955</xdr:rowOff>
    </xdr:from>
    <xdr:to>
      <xdr:col>68</xdr:col>
      <xdr:colOff>203200</xdr:colOff>
      <xdr:row>84</xdr:row>
      <xdr:rowOff>26105</xdr:rowOff>
    </xdr:to>
    <xdr:sp macro="" textlink="">
      <xdr:nvSpPr>
        <xdr:cNvPr id="282" name="楕円 281"/>
        <xdr:cNvSpPr/>
      </xdr:nvSpPr>
      <xdr:spPr>
        <a:xfrm>
          <a:off x="14351000" y="1432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36282</xdr:rowOff>
    </xdr:from>
    <xdr:ext cx="762000" cy="259045"/>
    <xdr:sp macro="" textlink="">
      <xdr:nvSpPr>
        <xdr:cNvPr id="283" name="テキスト ボックス 282"/>
        <xdr:cNvSpPr txBox="1"/>
      </xdr:nvSpPr>
      <xdr:spPr>
        <a:xfrm>
          <a:off x="14020800" y="14095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18345</xdr:rowOff>
    </xdr:from>
    <xdr:to>
      <xdr:col>64</xdr:col>
      <xdr:colOff>152400</xdr:colOff>
      <xdr:row>84</xdr:row>
      <xdr:rowOff>119945</xdr:rowOff>
    </xdr:to>
    <xdr:sp macro="" textlink="">
      <xdr:nvSpPr>
        <xdr:cNvPr id="284" name="楕円 283"/>
        <xdr:cNvSpPr/>
      </xdr:nvSpPr>
      <xdr:spPr>
        <a:xfrm>
          <a:off x="13462000" y="1442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130122</xdr:rowOff>
    </xdr:from>
    <xdr:ext cx="762000" cy="259045"/>
    <xdr:sp macro="" textlink="">
      <xdr:nvSpPr>
        <xdr:cNvPr id="285" name="テキスト ボックス 284"/>
        <xdr:cNvSpPr txBox="1"/>
      </xdr:nvSpPr>
      <xdr:spPr>
        <a:xfrm>
          <a:off x="13131800" y="14189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市の面積が広大で，人口密度も小さく，支所及び直営の保育所を多く配置していることなどが，類似団体内平均値を下回っている要因と考えられる。</a:t>
          </a:r>
        </a:p>
        <a:p>
          <a:r>
            <a:rPr kumimoji="1" lang="ja-JP" altLang="en-US" sz="1300">
              <a:latin typeface="ＭＳ Ｐゴシック" panose="020B0600070205080204" pitchFamily="50" charset="-128"/>
              <a:ea typeface="ＭＳ Ｐゴシック" panose="020B0600070205080204" pitchFamily="50" charset="-128"/>
            </a:rPr>
            <a:t>　引き続き定員管理計画に基づいた職員数の適正化を図る中で，業務量や有事の際の体制等を考慮し，行政サービスの向上をめざすとともに，年齢構成の適正化を重点とした取組を行う。</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170664</xdr:rowOff>
    </xdr:from>
    <xdr:to>
      <xdr:col>81</xdr:col>
      <xdr:colOff>44450</xdr:colOff>
      <xdr:row>66</xdr:row>
      <xdr:rowOff>125064</xdr:rowOff>
    </xdr:to>
    <xdr:cxnSp macro="">
      <xdr:nvCxnSpPr>
        <xdr:cNvPr id="317" name="直線コネクタ 316"/>
        <xdr:cNvCxnSpPr/>
      </xdr:nvCxnSpPr>
      <xdr:spPr>
        <a:xfrm flipV="1">
          <a:off x="17018000" y="10114764"/>
          <a:ext cx="0" cy="13260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97141</xdr:rowOff>
    </xdr:from>
    <xdr:ext cx="762000" cy="259045"/>
    <xdr:sp macro="" textlink="">
      <xdr:nvSpPr>
        <xdr:cNvPr id="318" name="定員管理の状況最小値テキスト"/>
        <xdr:cNvSpPr txBox="1"/>
      </xdr:nvSpPr>
      <xdr:spPr>
        <a:xfrm>
          <a:off x="17106900" y="11412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125064</xdr:rowOff>
    </xdr:from>
    <xdr:to>
      <xdr:col>81</xdr:col>
      <xdr:colOff>133350</xdr:colOff>
      <xdr:row>66</xdr:row>
      <xdr:rowOff>125064</xdr:rowOff>
    </xdr:to>
    <xdr:cxnSp macro="">
      <xdr:nvCxnSpPr>
        <xdr:cNvPr id="319" name="直線コネクタ 318"/>
        <xdr:cNvCxnSpPr/>
      </xdr:nvCxnSpPr>
      <xdr:spPr>
        <a:xfrm>
          <a:off x="16929100" y="11440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85591</xdr:rowOff>
    </xdr:from>
    <xdr:ext cx="762000" cy="259045"/>
    <xdr:sp macro="" textlink="">
      <xdr:nvSpPr>
        <xdr:cNvPr id="320" name="定員管理の状況最大値テキスト"/>
        <xdr:cNvSpPr txBox="1"/>
      </xdr:nvSpPr>
      <xdr:spPr>
        <a:xfrm>
          <a:off x="17106900" y="9858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170664</xdr:rowOff>
    </xdr:from>
    <xdr:to>
      <xdr:col>81</xdr:col>
      <xdr:colOff>133350</xdr:colOff>
      <xdr:row>58</xdr:row>
      <xdr:rowOff>170664</xdr:rowOff>
    </xdr:to>
    <xdr:cxnSp macro="">
      <xdr:nvCxnSpPr>
        <xdr:cNvPr id="321" name="直線コネクタ 320"/>
        <xdr:cNvCxnSpPr/>
      </xdr:nvCxnSpPr>
      <xdr:spPr>
        <a:xfrm>
          <a:off x="16929100" y="10114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151554</xdr:rowOff>
    </xdr:from>
    <xdr:to>
      <xdr:col>81</xdr:col>
      <xdr:colOff>44450</xdr:colOff>
      <xdr:row>61</xdr:row>
      <xdr:rowOff>166491</xdr:rowOff>
    </xdr:to>
    <xdr:cxnSp macro="">
      <xdr:nvCxnSpPr>
        <xdr:cNvPr id="322" name="直線コネクタ 321"/>
        <xdr:cNvCxnSpPr/>
      </xdr:nvCxnSpPr>
      <xdr:spPr>
        <a:xfrm>
          <a:off x="16179800" y="10610004"/>
          <a:ext cx="8382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49486</xdr:rowOff>
    </xdr:from>
    <xdr:ext cx="762000" cy="259045"/>
    <xdr:sp macro="" textlink="">
      <xdr:nvSpPr>
        <xdr:cNvPr id="323" name="定員管理の状況平均値テキスト"/>
        <xdr:cNvSpPr txBox="1"/>
      </xdr:nvSpPr>
      <xdr:spPr>
        <a:xfrm>
          <a:off x="17106900" y="10336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32959</xdr:rowOff>
    </xdr:from>
    <xdr:to>
      <xdr:col>81</xdr:col>
      <xdr:colOff>95250</xdr:colOff>
      <xdr:row>61</xdr:row>
      <xdr:rowOff>134559</xdr:rowOff>
    </xdr:to>
    <xdr:sp macro="" textlink="">
      <xdr:nvSpPr>
        <xdr:cNvPr id="324" name="フローチャート: 判断 323"/>
        <xdr:cNvSpPr/>
      </xdr:nvSpPr>
      <xdr:spPr>
        <a:xfrm>
          <a:off x="16967200" y="10491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151554</xdr:rowOff>
    </xdr:from>
    <xdr:to>
      <xdr:col>77</xdr:col>
      <xdr:colOff>44450</xdr:colOff>
      <xdr:row>61</xdr:row>
      <xdr:rowOff>155001</xdr:rowOff>
    </xdr:to>
    <xdr:cxnSp macro="">
      <xdr:nvCxnSpPr>
        <xdr:cNvPr id="325" name="直線コネクタ 324"/>
        <xdr:cNvCxnSpPr/>
      </xdr:nvCxnSpPr>
      <xdr:spPr>
        <a:xfrm flipV="1">
          <a:off x="15290800" y="10610004"/>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22618</xdr:rowOff>
    </xdr:from>
    <xdr:to>
      <xdr:col>77</xdr:col>
      <xdr:colOff>95250</xdr:colOff>
      <xdr:row>61</xdr:row>
      <xdr:rowOff>124218</xdr:rowOff>
    </xdr:to>
    <xdr:sp macro="" textlink="">
      <xdr:nvSpPr>
        <xdr:cNvPr id="326" name="フローチャート: 判断 325"/>
        <xdr:cNvSpPr/>
      </xdr:nvSpPr>
      <xdr:spPr>
        <a:xfrm>
          <a:off x="16129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134395</xdr:rowOff>
    </xdr:from>
    <xdr:ext cx="736600" cy="259045"/>
    <xdr:sp macro="" textlink="">
      <xdr:nvSpPr>
        <xdr:cNvPr id="327" name="テキスト ボックス 326"/>
        <xdr:cNvSpPr txBox="1"/>
      </xdr:nvSpPr>
      <xdr:spPr>
        <a:xfrm>
          <a:off x="15798800" y="10249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143510</xdr:rowOff>
    </xdr:from>
    <xdr:to>
      <xdr:col>72</xdr:col>
      <xdr:colOff>203200</xdr:colOff>
      <xdr:row>61</xdr:row>
      <xdr:rowOff>155001</xdr:rowOff>
    </xdr:to>
    <xdr:cxnSp macro="">
      <xdr:nvCxnSpPr>
        <xdr:cNvPr id="328" name="直線コネクタ 327"/>
        <xdr:cNvCxnSpPr/>
      </xdr:nvCxnSpPr>
      <xdr:spPr>
        <a:xfrm>
          <a:off x="14401800" y="1060196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165342</xdr:rowOff>
    </xdr:from>
    <xdr:to>
      <xdr:col>73</xdr:col>
      <xdr:colOff>44450</xdr:colOff>
      <xdr:row>61</xdr:row>
      <xdr:rowOff>95492</xdr:rowOff>
    </xdr:to>
    <xdr:sp macro="" textlink="">
      <xdr:nvSpPr>
        <xdr:cNvPr id="329" name="フローチャート: 判断 328"/>
        <xdr:cNvSpPr/>
      </xdr:nvSpPr>
      <xdr:spPr>
        <a:xfrm>
          <a:off x="15240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105669</xdr:rowOff>
    </xdr:from>
    <xdr:ext cx="762000" cy="259045"/>
    <xdr:sp macro="" textlink="">
      <xdr:nvSpPr>
        <xdr:cNvPr id="330" name="テキスト ボックス 329"/>
        <xdr:cNvSpPr txBox="1"/>
      </xdr:nvSpPr>
      <xdr:spPr>
        <a:xfrm>
          <a:off x="14909800" y="1022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143510</xdr:rowOff>
    </xdr:from>
    <xdr:to>
      <xdr:col>68</xdr:col>
      <xdr:colOff>152400</xdr:colOff>
      <xdr:row>62</xdr:row>
      <xdr:rowOff>9978</xdr:rowOff>
    </xdr:to>
    <xdr:cxnSp macro="">
      <xdr:nvCxnSpPr>
        <xdr:cNvPr id="331" name="直線コネクタ 330"/>
        <xdr:cNvCxnSpPr/>
      </xdr:nvCxnSpPr>
      <xdr:spPr>
        <a:xfrm flipV="1">
          <a:off x="13512800" y="10601960"/>
          <a:ext cx="8890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69971</xdr:rowOff>
    </xdr:from>
    <xdr:to>
      <xdr:col>68</xdr:col>
      <xdr:colOff>203200</xdr:colOff>
      <xdr:row>61</xdr:row>
      <xdr:rowOff>121</xdr:rowOff>
    </xdr:to>
    <xdr:sp macro="" textlink="">
      <xdr:nvSpPr>
        <xdr:cNvPr id="332" name="フローチャート: 判断 331"/>
        <xdr:cNvSpPr/>
      </xdr:nvSpPr>
      <xdr:spPr>
        <a:xfrm>
          <a:off x="14351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10298</xdr:rowOff>
    </xdr:from>
    <xdr:ext cx="762000" cy="259045"/>
    <xdr:sp macro="" textlink="">
      <xdr:nvSpPr>
        <xdr:cNvPr id="333" name="テキスト ボックス 332"/>
        <xdr:cNvSpPr txBox="1"/>
      </xdr:nvSpPr>
      <xdr:spPr>
        <a:xfrm>
          <a:off x="14020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74567</xdr:rowOff>
    </xdr:from>
    <xdr:to>
      <xdr:col>64</xdr:col>
      <xdr:colOff>152400</xdr:colOff>
      <xdr:row>61</xdr:row>
      <xdr:rowOff>4717</xdr:rowOff>
    </xdr:to>
    <xdr:sp macro="" textlink="">
      <xdr:nvSpPr>
        <xdr:cNvPr id="334" name="フローチャート: 判断 333"/>
        <xdr:cNvSpPr/>
      </xdr:nvSpPr>
      <xdr:spPr>
        <a:xfrm>
          <a:off x="13462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14894</xdr:rowOff>
    </xdr:from>
    <xdr:ext cx="762000" cy="259045"/>
    <xdr:sp macro="" textlink="">
      <xdr:nvSpPr>
        <xdr:cNvPr id="335" name="テキスト ボックス 334"/>
        <xdr:cNvSpPr txBox="1"/>
      </xdr:nvSpPr>
      <xdr:spPr>
        <a:xfrm>
          <a:off x="13131800" y="10130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115691</xdr:rowOff>
    </xdr:from>
    <xdr:to>
      <xdr:col>81</xdr:col>
      <xdr:colOff>95250</xdr:colOff>
      <xdr:row>62</xdr:row>
      <xdr:rowOff>45841</xdr:rowOff>
    </xdr:to>
    <xdr:sp macro="" textlink="">
      <xdr:nvSpPr>
        <xdr:cNvPr id="341" name="楕円 340"/>
        <xdr:cNvSpPr/>
      </xdr:nvSpPr>
      <xdr:spPr>
        <a:xfrm>
          <a:off x="16967200" y="1057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87768</xdr:rowOff>
    </xdr:from>
    <xdr:ext cx="762000" cy="259045"/>
    <xdr:sp macro="" textlink="">
      <xdr:nvSpPr>
        <xdr:cNvPr id="342" name="定員管理の状況該当値テキスト"/>
        <xdr:cNvSpPr txBox="1"/>
      </xdr:nvSpPr>
      <xdr:spPr>
        <a:xfrm>
          <a:off x="17106900" y="10546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100754</xdr:rowOff>
    </xdr:from>
    <xdr:to>
      <xdr:col>77</xdr:col>
      <xdr:colOff>95250</xdr:colOff>
      <xdr:row>62</xdr:row>
      <xdr:rowOff>30904</xdr:rowOff>
    </xdr:to>
    <xdr:sp macro="" textlink="">
      <xdr:nvSpPr>
        <xdr:cNvPr id="343" name="楕円 342"/>
        <xdr:cNvSpPr/>
      </xdr:nvSpPr>
      <xdr:spPr>
        <a:xfrm>
          <a:off x="16129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15681</xdr:rowOff>
    </xdr:from>
    <xdr:ext cx="736600" cy="259045"/>
    <xdr:sp macro="" textlink="">
      <xdr:nvSpPr>
        <xdr:cNvPr id="344" name="テキスト ボックス 343"/>
        <xdr:cNvSpPr txBox="1"/>
      </xdr:nvSpPr>
      <xdr:spPr>
        <a:xfrm>
          <a:off x="15798800" y="10645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104201</xdr:rowOff>
    </xdr:from>
    <xdr:to>
      <xdr:col>73</xdr:col>
      <xdr:colOff>44450</xdr:colOff>
      <xdr:row>62</xdr:row>
      <xdr:rowOff>34351</xdr:rowOff>
    </xdr:to>
    <xdr:sp macro="" textlink="">
      <xdr:nvSpPr>
        <xdr:cNvPr id="345" name="楕円 344"/>
        <xdr:cNvSpPr/>
      </xdr:nvSpPr>
      <xdr:spPr>
        <a:xfrm>
          <a:off x="15240000" y="1056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19128</xdr:rowOff>
    </xdr:from>
    <xdr:ext cx="762000" cy="259045"/>
    <xdr:sp macro="" textlink="">
      <xdr:nvSpPr>
        <xdr:cNvPr id="346" name="テキスト ボックス 345"/>
        <xdr:cNvSpPr txBox="1"/>
      </xdr:nvSpPr>
      <xdr:spPr>
        <a:xfrm>
          <a:off x="14909800" y="10649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92710</xdr:rowOff>
    </xdr:from>
    <xdr:to>
      <xdr:col>68</xdr:col>
      <xdr:colOff>203200</xdr:colOff>
      <xdr:row>62</xdr:row>
      <xdr:rowOff>22860</xdr:rowOff>
    </xdr:to>
    <xdr:sp macro="" textlink="">
      <xdr:nvSpPr>
        <xdr:cNvPr id="347" name="楕円 346"/>
        <xdr:cNvSpPr/>
      </xdr:nvSpPr>
      <xdr:spPr>
        <a:xfrm>
          <a:off x="14351000" y="1055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7637</xdr:rowOff>
    </xdr:from>
    <xdr:ext cx="762000" cy="259045"/>
    <xdr:sp macro="" textlink="">
      <xdr:nvSpPr>
        <xdr:cNvPr id="348" name="テキスト ボックス 347"/>
        <xdr:cNvSpPr txBox="1"/>
      </xdr:nvSpPr>
      <xdr:spPr>
        <a:xfrm>
          <a:off x="140208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130628</xdr:rowOff>
    </xdr:from>
    <xdr:to>
      <xdr:col>64</xdr:col>
      <xdr:colOff>152400</xdr:colOff>
      <xdr:row>62</xdr:row>
      <xdr:rowOff>60778</xdr:rowOff>
    </xdr:to>
    <xdr:sp macro="" textlink="">
      <xdr:nvSpPr>
        <xdr:cNvPr id="349" name="楕円 348"/>
        <xdr:cNvSpPr/>
      </xdr:nvSpPr>
      <xdr:spPr>
        <a:xfrm>
          <a:off x="13462000" y="1058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45555</xdr:rowOff>
    </xdr:from>
    <xdr:ext cx="762000" cy="259045"/>
    <xdr:sp macro="" textlink="">
      <xdr:nvSpPr>
        <xdr:cNvPr id="350" name="テキスト ボックス 349"/>
        <xdr:cNvSpPr txBox="1"/>
      </xdr:nvSpPr>
      <xdr:spPr>
        <a:xfrm>
          <a:off x="13131800" y="10675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ポイント改善し，年々数値は改善傾向にあり，類似団体内平均値を</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ポイント上回っている。</a:t>
          </a:r>
        </a:p>
        <a:p>
          <a:r>
            <a:rPr kumimoji="1" lang="ja-JP" altLang="en-US" sz="1300">
              <a:latin typeface="ＭＳ Ｐゴシック" panose="020B0600070205080204" pitchFamily="50" charset="-128"/>
              <a:ea typeface="ＭＳ Ｐゴシック" panose="020B0600070205080204" pitchFamily="50" charset="-128"/>
            </a:rPr>
            <a:t>　これは，積極的な繰上償還等の実施や新規地方債発行額を償還元金以内に制限するなど地方債残高の削減を図ったためである。</a:t>
          </a:r>
        </a:p>
        <a:p>
          <a:r>
            <a:rPr kumimoji="1" lang="ja-JP" altLang="en-US" sz="1300">
              <a:latin typeface="ＭＳ Ｐゴシック" panose="020B0600070205080204" pitchFamily="50" charset="-128"/>
              <a:ea typeface="ＭＳ Ｐゴシック" panose="020B0600070205080204" pitchFamily="50" charset="-128"/>
            </a:rPr>
            <a:t>　今後，施設の老朽化や耐震化への対応，道路・橋梁などのインフラ資産の整備更新など普通建設事業費の増加が見込まれることから，必要性や緊急性などを勘案し事業を精査し，地方債の新規発行額の抑制に努め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22606</xdr:rowOff>
    </xdr:to>
    <xdr:cxnSp macro="">
      <xdr:nvCxnSpPr>
        <xdr:cNvPr id="377" name="直線コネクタ 376"/>
        <xdr:cNvCxnSpPr/>
      </xdr:nvCxnSpPr>
      <xdr:spPr>
        <a:xfrm flipV="1">
          <a:off x="17018000" y="6232144"/>
          <a:ext cx="0" cy="15057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166133</xdr:rowOff>
    </xdr:from>
    <xdr:ext cx="762000" cy="259045"/>
    <xdr:sp macro="" textlink="">
      <xdr:nvSpPr>
        <xdr:cNvPr id="378" name="公債費負担の状況最小値テキスト"/>
        <xdr:cNvSpPr txBox="1"/>
      </xdr:nvSpPr>
      <xdr:spPr>
        <a:xfrm>
          <a:off x="17106900" y="770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22606</xdr:rowOff>
    </xdr:from>
    <xdr:to>
      <xdr:col>81</xdr:col>
      <xdr:colOff>133350</xdr:colOff>
      <xdr:row>45</xdr:row>
      <xdr:rowOff>22606</xdr:rowOff>
    </xdr:to>
    <xdr:cxnSp macro="">
      <xdr:nvCxnSpPr>
        <xdr:cNvPr id="379" name="直線コネクタ 378"/>
        <xdr:cNvCxnSpPr/>
      </xdr:nvCxnSpPr>
      <xdr:spPr>
        <a:xfrm>
          <a:off x="16929100" y="773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80"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81" name="直線コネクタ 380"/>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127000</xdr:rowOff>
    </xdr:from>
    <xdr:to>
      <xdr:col>81</xdr:col>
      <xdr:colOff>44450</xdr:colOff>
      <xdr:row>40</xdr:row>
      <xdr:rowOff>155956</xdr:rowOff>
    </xdr:to>
    <xdr:cxnSp macro="">
      <xdr:nvCxnSpPr>
        <xdr:cNvPr id="382" name="直線コネクタ 381"/>
        <xdr:cNvCxnSpPr/>
      </xdr:nvCxnSpPr>
      <xdr:spPr>
        <a:xfrm flipV="1">
          <a:off x="16179800" y="698500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96537</xdr:rowOff>
    </xdr:from>
    <xdr:ext cx="762000" cy="259045"/>
    <xdr:sp macro="" textlink="">
      <xdr:nvSpPr>
        <xdr:cNvPr id="383" name="公債費負担の状況平均値テキスト"/>
        <xdr:cNvSpPr txBox="1"/>
      </xdr:nvSpPr>
      <xdr:spPr>
        <a:xfrm>
          <a:off x="17106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4" name="フローチャート: 判断 383"/>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155956</xdr:rowOff>
    </xdr:from>
    <xdr:to>
      <xdr:col>77</xdr:col>
      <xdr:colOff>44450</xdr:colOff>
      <xdr:row>41</xdr:row>
      <xdr:rowOff>129286</xdr:rowOff>
    </xdr:to>
    <xdr:cxnSp macro="">
      <xdr:nvCxnSpPr>
        <xdr:cNvPr id="385" name="直線コネクタ 384"/>
        <xdr:cNvCxnSpPr/>
      </xdr:nvCxnSpPr>
      <xdr:spPr>
        <a:xfrm flipV="1">
          <a:off x="15290800" y="7013956"/>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6" name="フローチャート: 判断 385"/>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58691</xdr:rowOff>
    </xdr:from>
    <xdr:ext cx="736600" cy="259045"/>
    <xdr:sp macro="" textlink="">
      <xdr:nvSpPr>
        <xdr:cNvPr id="387" name="テキスト ボックス 386"/>
        <xdr:cNvSpPr txBox="1"/>
      </xdr:nvSpPr>
      <xdr:spPr>
        <a:xfrm>
          <a:off x="15798800" y="708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129286</xdr:rowOff>
    </xdr:from>
    <xdr:to>
      <xdr:col>72</xdr:col>
      <xdr:colOff>203200</xdr:colOff>
      <xdr:row>42</xdr:row>
      <xdr:rowOff>150876</xdr:rowOff>
    </xdr:to>
    <xdr:cxnSp macro="">
      <xdr:nvCxnSpPr>
        <xdr:cNvPr id="388" name="直線コネクタ 387"/>
        <xdr:cNvCxnSpPr/>
      </xdr:nvCxnSpPr>
      <xdr:spPr>
        <a:xfrm flipV="1">
          <a:off x="14401800" y="7158736"/>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49530</xdr:rowOff>
    </xdr:from>
    <xdr:to>
      <xdr:col>73</xdr:col>
      <xdr:colOff>44450</xdr:colOff>
      <xdr:row>41</xdr:row>
      <xdr:rowOff>151130</xdr:rowOff>
    </xdr:to>
    <xdr:sp macro="" textlink="">
      <xdr:nvSpPr>
        <xdr:cNvPr id="389" name="フローチャート: 判断 388"/>
        <xdr:cNvSpPr/>
      </xdr:nvSpPr>
      <xdr:spPr>
        <a:xfrm>
          <a:off x="15240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161307</xdr:rowOff>
    </xdr:from>
    <xdr:ext cx="762000" cy="259045"/>
    <xdr:sp macro="" textlink="">
      <xdr:nvSpPr>
        <xdr:cNvPr id="390" name="テキスト ボックス 389"/>
        <xdr:cNvSpPr txBox="1"/>
      </xdr:nvSpPr>
      <xdr:spPr>
        <a:xfrm>
          <a:off x="14909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150876</xdr:rowOff>
    </xdr:from>
    <xdr:to>
      <xdr:col>68</xdr:col>
      <xdr:colOff>152400</xdr:colOff>
      <xdr:row>43</xdr:row>
      <xdr:rowOff>104902</xdr:rowOff>
    </xdr:to>
    <xdr:cxnSp macro="">
      <xdr:nvCxnSpPr>
        <xdr:cNvPr id="391" name="直線コネクタ 390"/>
        <xdr:cNvCxnSpPr/>
      </xdr:nvCxnSpPr>
      <xdr:spPr>
        <a:xfrm flipV="1">
          <a:off x="13512800" y="735177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30226</xdr:rowOff>
    </xdr:from>
    <xdr:to>
      <xdr:col>68</xdr:col>
      <xdr:colOff>203200</xdr:colOff>
      <xdr:row>41</xdr:row>
      <xdr:rowOff>131826</xdr:rowOff>
    </xdr:to>
    <xdr:sp macro="" textlink="">
      <xdr:nvSpPr>
        <xdr:cNvPr id="392" name="フローチャート: 判断 391"/>
        <xdr:cNvSpPr/>
      </xdr:nvSpPr>
      <xdr:spPr>
        <a:xfrm>
          <a:off x="143510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142003</xdr:rowOff>
    </xdr:from>
    <xdr:ext cx="762000" cy="259045"/>
    <xdr:sp macro="" textlink="">
      <xdr:nvSpPr>
        <xdr:cNvPr id="393" name="テキスト ボックス 392"/>
        <xdr:cNvSpPr txBox="1"/>
      </xdr:nvSpPr>
      <xdr:spPr>
        <a:xfrm>
          <a:off x="14020800" y="682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107442</xdr:rowOff>
    </xdr:from>
    <xdr:to>
      <xdr:col>64</xdr:col>
      <xdr:colOff>152400</xdr:colOff>
      <xdr:row>42</xdr:row>
      <xdr:rowOff>37592</xdr:rowOff>
    </xdr:to>
    <xdr:sp macro="" textlink="">
      <xdr:nvSpPr>
        <xdr:cNvPr id="394" name="フローチャート: 判断 393"/>
        <xdr:cNvSpPr/>
      </xdr:nvSpPr>
      <xdr:spPr>
        <a:xfrm>
          <a:off x="13462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47769</xdr:rowOff>
    </xdr:from>
    <xdr:ext cx="762000" cy="259045"/>
    <xdr:sp macro="" textlink="">
      <xdr:nvSpPr>
        <xdr:cNvPr id="395" name="テキスト ボックス 394"/>
        <xdr:cNvSpPr txBox="1"/>
      </xdr:nvSpPr>
      <xdr:spPr>
        <a:xfrm>
          <a:off x="13131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401" name="楕円 400"/>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92727</xdr:rowOff>
    </xdr:from>
    <xdr:ext cx="762000" cy="259045"/>
    <xdr:sp macro="" textlink="">
      <xdr:nvSpPr>
        <xdr:cNvPr id="402" name="公債費負担の状況該当値テキスト"/>
        <xdr:cNvSpPr txBox="1"/>
      </xdr:nvSpPr>
      <xdr:spPr>
        <a:xfrm>
          <a:off x="17106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105156</xdr:rowOff>
    </xdr:from>
    <xdr:to>
      <xdr:col>77</xdr:col>
      <xdr:colOff>95250</xdr:colOff>
      <xdr:row>41</xdr:row>
      <xdr:rowOff>35306</xdr:rowOff>
    </xdr:to>
    <xdr:sp macro="" textlink="">
      <xdr:nvSpPr>
        <xdr:cNvPr id="403" name="楕円 402"/>
        <xdr:cNvSpPr/>
      </xdr:nvSpPr>
      <xdr:spPr>
        <a:xfrm>
          <a:off x="16129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45483</xdr:rowOff>
    </xdr:from>
    <xdr:ext cx="736600" cy="259045"/>
    <xdr:sp macro="" textlink="">
      <xdr:nvSpPr>
        <xdr:cNvPr id="404" name="テキスト ボックス 403"/>
        <xdr:cNvSpPr txBox="1"/>
      </xdr:nvSpPr>
      <xdr:spPr>
        <a:xfrm>
          <a:off x="15798800" y="6732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78486</xdr:rowOff>
    </xdr:from>
    <xdr:to>
      <xdr:col>73</xdr:col>
      <xdr:colOff>44450</xdr:colOff>
      <xdr:row>42</xdr:row>
      <xdr:rowOff>8636</xdr:rowOff>
    </xdr:to>
    <xdr:sp macro="" textlink="">
      <xdr:nvSpPr>
        <xdr:cNvPr id="405" name="楕円 404"/>
        <xdr:cNvSpPr/>
      </xdr:nvSpPr>
      <xdr:spPr>
        <a:xfrm>
          <a:off x="15240000" y="710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406" name="テキスト ボックス 405"/>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100076</xdr:rowOff>
    </xdr:from>
    <xdr:to>
      <xdr:col>68</xdr:col>
      <xdr:colOff>203200</xdr:colOff>
      <xdr:row>43</xdr:row>
      <xdr:rowOff>30226</xdr:rowOff>
    </xdr:to>
    <xdr:sp macro="" textlink="">
      <xdr:nvSpPr>
        <xdr:cNvPr id="407" name="楕円 406"/>
        <xdr:cNvSpPr/>
      </xdr:nvSpPr>
      <xdr:spPr>
        <a:xfrm>
          <a:off x="14351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15003</xdr:rowOff>
    </xdr:from>
    <xdr:ext cx="762000" cy="259045"/>
    <xdr:sp macro="" textlink="">
      <xdr:nvSpPr>
        <xdr:cNvPr id="408" name="テキスト ボックス 407"/>
        <xdr:cNvSpPr txBox="1"/>
      </xdr:nvSpPr>
      <xdr:spPr>
        <a:xfrm>
          <a:off x="14020800" y="73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54102</xdr:rowOff>
    </xdr:from>
    <xdr:to>
      <xdr:col>64</xdr:col>
      <xdr:colOff>152400</xdr:colOff>
      <xdr:row>43</xdr:row>
      <xdr:rowOff>155702</xdr:rowOff>
    </xdr:to>
    <xdr:sp macro="" textlink="">
      <xdr:nvSpPr>
        <xdr:cNvPr id="409" name="楕円 408"/>
        <xdr:cNvSpPr/>
      </xdr:nvSpPr>
      <xdr:spPr>
        <a:xfrm>
          <a:off x="134620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140479</xdr:rowOff>
    </xdr:from>
    <xdr:ext cx="762000" cy="259045"/>
    <xdr:sp macro="" textlink="">
      <xdr:nvSpPr>
        <xdr:cNvPr id="410" name="テキスト ボックス 409"/>
        <xdr:cNvSpPr txBox="1"/>
      </xdr:nvSpPr>
      <xdr:spPr>
        <a:xfrm>
          <a:off x="13131800" y="7512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積極的な繰上償還の実施によって地方債残高は減少しているものの，過去の起債の償還終了に伴う基準財政需要額算入見込額の減少や標準財政規模の減少等により，前年度と比較して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ポイントの悪化となった。</a:t>
          </a:r>
        </a:p>
        <a:p>
          <a:r>
            <a:rPr kumimoji="1" lang="ja-JP" altLang="en-US" sz="1300">
              <a:latin typeface="ＭＳ Ｐゴシック" panose="020B0600070205080204" pitchFamily="50" charset="-128"/>
              <a:ea typeface="ＭＳ Ｐゴシック" panose="020B0600070205080204" pitchFamily="50" charset="-128"/>
            </a:rPr>
            <a:t>　今後も繰上償還等の実施や新規地方債発行額を償還元金以内に制限するなど地方債残高の減少を図り，財政の健全化に努める。</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87715</xdr:rowOff>
    </xdr:to>
    <xdr:cxnSp macro="">
      <xdr:nvCxnSpPr>
        <xdr:cNvPr id="439" name="直線コネクタ 438"/>
        <xdr:cNvCxnSpPr/>
      </xdr:nvCxnSpPr>
      <xdr:spPr>
        <a:xfrm flipV="1">
          <a:off x="17018000" y="2370667"/>
          <a:ext cx="0" cy="1317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59792</xdr:rowOff>
    </xdr:from>
    <xdr:ext cx="762000" cy="259045"/>
    <xdr:sp macro="" textlink="">
      <xdr:nvSpPr>
        <xdr:cNvPr id="440" name="将来負担の状況最小値テキスト"/>
        <xdr:cNvSpPr txBox="1"/>
      </xdr:nvSpPr>
      <xdr:spPr>
        <a:xfrm>
          <a:off x="17106900" y="366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87715</xdr:rowOff>
    </xdr:from>
    <xdr:to>
      <xdr:col>81</xdr:col>
      <xdr:colOff>133350</xdr:colOff>
      <xdr:row>21</xdr:row>
      <xdr:rowOff>87715</xdr:rowOff>
    </xdr:to>
    <xdr:cxnSp macro="">
      <xdr:nvCxnSpPr>
        <xdr:cNvPr id="441" name="直線コネクタ 440"/>
        <xdr:cNvCxnSpPr/>
      </xdr:nvCxnSpPr>
      <xdr:spPr>
        <a:xfrm>
          <a:off x="16929100" y="3688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11938</xdr:rowOff>
    </xdr:from>
    <xdr:to>
      <xdr:col>81</xdr:col>
      <xdr:colOff>44450</xdr:colOff>
      <xdr:row>16</xdr:row>
      <xdr:rowOff>19177</xdr:rowOff>
    </xdr:to>
    <xdr:cxnSp macro="">
      <xdr:nvCxnSpPr>
        <xdr:cNvPr id="444" name="直線コネクタ 443"/>
        <xdr:cNvCxnSpPr/>
      </xdr:nvCxnSpPr>
      <xdr:spPr>
        <a:xfrm>
          <a:off x="16179800" y="2755138"/>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7552</xdr:rowOff>
    </xdr:from>
    <xdr:ext cx="762000" cy="259045"/>
    <xdr:sp macro="" textlink="">
      <xdr:nvSpPr>
        <xdr:cNvPr id="445" name="将来負担の状況平均値テキスト"/>
        <xdr:cNvSpPr txBox="1"/>
      </xdr:nvSpPr>
      <xdr:spPr>
        <a:xfrm>
          <a:off x="17106900" y="2407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162475</xdr:rowOff>
    </xdr:from>
    <xdr:to>
      <xdr:col>81</xdr:col>
      <xdr:colOff>95250</xdr:colOff>
      <xdr:row>15</xdr:row>
      <xdr:rowOff>92625</xdr:rowOff>
    </xdr:to>
    <xdr:sp macro="" textlink="">
      <xdr:nvSpPr>
        <xdr:cNvPr id="446" name="フローチャート: 判断 445"/>
        <xdr:cNvSpPr/>
      </xdr:nvSpPr>
      <xdr:spPr>
        <a:xfrm>
          <a:off x="16967200" y="2562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11938</xdr:rowOff>
    </xdr:from>
    <xdr:to>
      <xdr:col>77</xdr:col>
      <xdr:colOff>44450</xdr:colOff>
      <xdr:row>16</xdr:row>
      <xdr:rowOff>22394</xdr:rowOff>
    </xdr:to>
    <xdr:cxnSp macro="">
      <xdr:nvCxnSpPr>
        <xdr:cNvPr id="447" name="直線コネクタ 446"/>
        <xdr:cNvCxnSpPr/>
      </xdr:nvCxnSpPr>
      <xdr:spPr>
        <a:xfrm flipV="1">
          <a:off x="15290800" y="2755138"/>
          <a:ext cx="8890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9525</xdr:rowOff>
    </xdr:from>
    <xdr:to>
      <xdr:col>77</xdr:col>
      <xdr:colOff>95250</xdr:colOff>
      <xdr:row>15</xdr:row>
      <xdr:rowOff>111125</xdr:rowOff>
    </xdr:to>
    <xdr:sp macro="" textlink="">
      <xdr:nvSpPr>
        <xdr:cNvPr id="448" name="フローチャート: 判断 447"/>
        <xdr:cNvSpPr/>
      </xdr:nvSpPr>
      <xdr:spPr>
        <a:xfrm>
          <a:off x="16129000" y="258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121302</xdr:rowOff>
    </xdr:from>
    <xdr:ext cx="736600" cy="259045"/>
    <xdr:sp macro="" textlink="">
      <xdr:nvSpPr>
        <xdr:cNvPr id="449" name="テキスト ボックス 448"/>
        <xdr:cNvSpPr txBox="1"/>
      </xdr:nvSpPr>
      <xdr:spPr>
        <a:xfrm>
          <a:off x="15798800" y="2350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22394</xdr:rowOff>
    </xdr:from>
    <xdr:to>
      <xdr:col>72</xdr:col>
      <xdr:colOff>203200</xdr:colOff>
      <xdr:row>16</xdr:row>
      <xdr:rowOff>49742</xdr:rowOff>
    </xdr:to>
    <xdr:cxnSp macro="">
      <xdr:nvCxnSpPr>
        <xdr:cNvPr id="450" name="直線コネクタ 449"/>
        <xdr:cNvCxnSpPr/>
      </xdr:nvCxnSpPr>
      <xdr:spPr>
        <a:xfrm flipV="1">
          <a:off x="14401800" y="2765594"/>
          <a:ext cx="889000" cy="27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61807</xdr:rowOff>
    </xdr:from>
    <xdr:to>
      <xdr:col>73</xdr:col>
      <xdr:colOff>44450</xdr:colOff>
      <xdr:row>15</xdr:row>
      <xdr:rowOff>163407</xdr:rowOff>
    </xdr:to>
    <xdr:sp macro="" textlink="">
      <xdr:nvSpPr>
        <xdr:cNvPr id="451" name="フローチャート: 判断 450"/>
        <xdr:cNvSpPr/>
      </xdr:nvSpPr>
      <xdr:spPr>
        <a:xfrm>
          <a:off x="15240000" y="263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2134</xdr:rowOff>
    </xdr:from>
    <xdr:ext cx="762000" cy="259045"/>
    <xdr:sp macro="" textlink="">
      <xdr:nvSpPr>
        <xdr:cNvPr id="452" name="テキスト ボックス 451"/>
        <xdr:cNvSpPr txBox="1"/>
      </xdr:nvSpPr>
      <xdr:spPr>
        <a:xfrm>
          <a:off x="14909800" y="2402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26416</xdr:rowOff>
    </xdr:from>
    <xdr:to>
      <xdr:col>68</xdr:col>
      <xdr:colOff>152400</xdr:colOff>
      <xdr:row>16</xdr:row>
      <xdr:rowOff>49742</xdr:rowOff>
    </xdr:to>
    <xdr:cxnSp macro="">
      <xdr:nvCxnSpPr>
        <xdr:cNvPr id="453" name="直線コネクタ 452"/>
        <xdr:cNvCxnSpPr/>
      </xdr:nvCxnSpPr>
      <xdr:spPr>
        <a:xfrm>
          <a:off x="13512800" y="2769616"/>
          <a:ext cx="889000" cy="2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117306</xdr:rowOff>
    </xdr:from>
    <xdr:to>
      <xdr:col>68</xdr:col>
      <xdr:colOff>203200</xdr:colOff>
      <xdr:row>16</xdr:row>
      <xdr:rowOff>47456</xdr:rowOff>
    </xdr:to>
    <xdr:sp macro="" textlink="">
      <xdr:nvSpPr>
        <xdr:cNvPr id="454" name="フローチャート: 判断 453"/>
        <xdr:cNvSpPr/>
      </xdr:nvSpPr>
      <xdr:spPr>
        <a:xfrm>
          <a:off x="14351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57633</xdr:rowOff>
    </xdr:from>
    <xdr:ext cx="762000" cy="259045"/>
    <xdr:sp macro="" textlink="">
      <xdr:nvSpPr>
        <xdr:cNvPr id="455" name="テキスト ボックス 454"/>
        <xdr:cNvSpPr txBox="1"/>
      </xdr:nvSpPr>
      <xdr:spPr>
        <a:xfrm>
          <a:off x="14020800" y="245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152696</xdr:rowOff>
    </xdr:from>
    <xdr:to>
      <xdr:col>64</xdr:col>
      <xdr:colOff>152400</xdr:colOff>
      <xdr:row>16</xdr:row>
      <xdr:rowOff>82846</xdr:rowOff>
    </xdr:to>
    <xdr:sp macro="" textlink="">
      <xdr:nvSpPr>
        <xdr:cNvPr id="456" name="フローチャート: 判断 455"/>
        <xdr:cNvSpPr/>
      </xdr:nvSpPr>
      <xdr:spPr>
        <a:xfrm>
          <a:off x="13462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67623</xdr:rowOff>
    </xdr:from>
    <xdr:ext cx="762000" cy="259045"/>
    <xdr:sp macro="" textlink="">
      <xdr:nvSpPr>
        <xdr:cNvPr id="457" name="テキスト ボックス 456"/>
        <xdr:cNvSpPr txBox="1"/>
      </xdr:nvSpPr>
      <xdr:spPr>
        <a:xfrm>
          <a:off x="13131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139827</xdr:rowOff>
    </xdr:from>
    <xdr:to>
      <xdr:col>81</xdr:col>
      <xdr:colOff>95250</xdr:colOff>
      <xdr:row>16</xdr:row>
      <xdr:rowOff>69977</xdr:rowOff>
    </xdr:to>
    <xdr:sp macro="" textlink="">
      <xdr:nvSpPr>
        <xdr:cNvPr id="463" name="楕円 462"/>
        <xdr:cNvSpPr/>
      </xdr:nvSpPr>
      <xdr:spPr>
        <a:xfrm>
          <a:off x="16967200" y="2711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111904</xdr:rowOff>
    </xdr:from>
    <xdr:ext cx="762000" cy="259045"/>
    <xdr:sp macro="" textlink="">
      <xdr:nvSpPr>
        <xdr:cNvPr id="464" name="将来負担の状況該当値テキスト"/>
        <xdr:cNvSpPr txBox="1"/>
      </xdr:nvSpPr>
      <xdr:spPr>
        <a:xfrm>
          <a:off x="17106900" y="2683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132588</xdr:rowOff>
    </xdr:from>
    <xdr:to>
      <xdr:col>77</xdr:col>
      <xdr:colOff>95250</xdr:colOff>
      <xdr:row>16</xdr:row>
      <xdr:rowOff>62738</xdr:rowOff>
    </xdr:to>
    <xdr:sp macro="" textlink="">
      <xdr:nvSpPr>
        <xdr:cNvPr id="465" name="楕円 464"/>
        <xdr:cNvSpPr/>
      </xdr:nvSpPr>
      <xdr:spPr>
        <a:xfrm>
          <a:off x="16129000" y="270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47515</xdr:rowOff>
    </xdr:from>
    <xdr:ext cx="736600" cy="259045"/>
    <xdr:sp macro="" textlink="">
      <xdr:nvSpPr>
        <xdr:cNvPr id="466" name="テキスト ボックス 465"/>
        <xdr:cNvSpPr txBox="1"/>
      </xdr:nvSpPr>
      <xdr:spPr>
        <a:xfrm>
          <a:off x="15798800" y="2790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143044</xdr:rowOff>
    </xdr:from>
    <xdr:to>
      <xdr:col>73</xdr:col>
      <xdr:colOff>44450</xdr:colOff>
      <xdr:row>16</xdr:row>
      <xdr:rowOff>73194</xdr:rowOff>
    </xdr:to>
    <xdr:sp macro="" textlink="">
      <xdr:nvSpPr>
        <xdr:cNvPr id="467" name="楕円 466"/>
        <xdr:cNvSpPr/>
      </xdr:nvSpPr>
      <xdr:spPr>
        <a:xfrm>
          <a:off x="15240000" y="2714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57971</xdr:rowOff>
    </xdr:from>
    <xdr:ext cx="762000" cy="259045"/>
    <xdr:sp macro="" textlink="">
      <xdr:nvSpPr>
        <xdr:cNvPr id="468" name="テキスト ボックス 467"/>
        <xdr:cNvSpPr txBox="1"/>
      </xdr:nvSpPr>
      <xdr:spPr>
        <a:xfrm>
          <a:off x="14909800" y="2801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170392</xdr:rowOff>
    </xdr:from>
    <xdr:to>
      <xdr:col>68</xdr:col>
      <xdr:colOff>203200</xdr:colOff>
      <xdr:row>16</xdr:row>
      <xdr:rowOff>100542</xdr:rowOff>
    </xdr:to>
    <xdr:sp macro="" textlink="">
      <xdr:nvSpPr>
        <xdr:cNvPr id="469" name="楕円 468"/>
        <xdr:cNvSpPr/>
      </xdr:nvSpPr>
      <xdr:spPr>
        <a:xfrm>
          <a:off x="14351000" y="274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85319</xdr:rowOff>
    </xdr:from>
    <xdr:ext cx="762000" cy="259045"/>
    <xdr:sp macro="" textlink="">
      <xdr:nvSpPr>
        <xdr:cNvPr id="470" name="テキスト ボックス 469"/>
        <xdr:cNvSpPr txBox="1"/>
      </xdr:nvSpPr>
      <xdr:spPr>
        <a:xfrm>
          <a:off x="14020800" y="2828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147066</xdr:rowOff>
    </xdr:from>
    <xdr:to>
      <xdr:col>64</xdr:col>
      <xdr:colOff>152400</xdr:colOff>
      <xdr:row>16</xdr:row>
      <xdr:rowOff>77216</xdr:rowOff>
    </xdr:to>
    <xdr:sp macro="" textlink="">
      <xdr:nvSpPr>
        <xdr:cNvPr id="471" name="楕円 470"/>
        <xdr:cNvSpPr/>
      </xdr:nvSpPr>
      <xdr:spPr>
        <a:xfrm>
          <a:off x="13462000" y="271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87393</xdr:rowOff>
    </xdr:from>
    <xdr:ext cx="762000" cy="259045"/>
    <xdr:sp macro="" textlink="">
      <xdr:nvSpPr>
        <xdr:cNvPr id="472" name="テキスト ボックス 471"/>
        <xdr:cNvSpPr txBox="1"/>
      </xdr:nvSpPr>
      <xdr:spPr>
        <a:xfrm>
          <a:off x="13131800" y="2487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53,204
52,671
778.14
40,472,960
39,624,781
466,314
22,738,340
50,209,052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48.7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市の面積が広大で，人口密度も小さく，支所及び直営の保育所を多く配置していることから類似団体と比較し職員数が多いものの，経常収支比率に占める人件費比率は類似団体内平均値を</a:t>
          </a:r>
          <a:r>
            <a:rPr kumimoji="1" lang="en-US" altLang="ja-JP" sz="1300">
              <a:latin typeface="ＭＳ Ｐゴシック" panose="020B0600070205080204" pitchFamily="50" charset="-128"/>
              <a:ea typeface="ＭＳ Ｐゴシック" panose="020B0600070205080204" pitchFamily="50" charset="-128"/>
            </a:rPr>
            <a:t>5.7</a:t>
          </a:r>
          <a:r>
            <a:rPr kumimoji="1" lang="ja-JP" altLang="en-US" sz="1300">
              <a:latin typeface="ＭＳ Ｐゴシック" panose="020B0600070205080204" pitchFamily="50" charset="-128"/>
              <a:ea typeface="ＭＳ Ｐゴシック" panose="020B0600070205080204" pitchFamily="50" charset="-128"/>
            </a:rPr>
            <a:t>ポイント上回っており，上位に位置している。これは，これまで定員適正化計画に沿った職員数の抑制を図った結果であり，今後もこの水準の維持に努める。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54610</xdr:rowOff>
    </xdr:from>
    <xdr:to>
      <xdr:col>24</xdr:col>
      <xdr:colOff>25400</xdr:colOff>
      <xdr:row>40</xdr:row>
      <xdr:rowOff>119380</xdr:rowOff>
    </xdr:to>
    <xdr:cxnSp macro="">
      <xdr:nvCxnSpPr>
        <xdr:cNvPr id="61" name="直線コネクタ 60"/>
        <xdr:cNvCxnSpPr/>
      </xdr:nvCxnSpPr>
      <xdr:spPr>
        <a:xfrm flipV="1">
          <a:off x="4826000" y="57124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91457</xdr:rowOff>
    </xdr:from>
    <xdr:ext cx="762000" cy="259045"/>
    <xdr:sp macro="" textlink="">
      <xdr:nvSpPr>
        <xdr:cNvPr id="62" name="人件費最小値テキスト"/>
        <xdr:cNvSpPr txBox="1"/>
      </xdr:nvSpPr>
      <xdr:spPr>
        <a:xfrm>
          <a:off x="4914900" y="694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119380</xdr:rowOff>
    </xdr:from>
    <xdr:to>
      <xdr:col>24</xdr:col>
      <xdr:colOff>114300</xdr:colOff>
      <xdr:row>40</xdr:row>
      <xdr:rowOff>119380</xdr:rowOff>
    </xdr:to>
    <xdr:cxnSp macro="">
      <xdr:nvCxnSpPr>
        <xdr:cNvPr id="63" name="直線コネクタ 62"/>
        <xdr:cNvCxnSpPr/>
      </xdr:nvCxnSpPr>
      <xdr:spPr>
        <a:xfrm>
          <a:off x="4737100" y="6977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140987</xdr:rowOff>
    </xdr:from>
    <xdr:ext cx="762000" cy="259045"/>
    <xdr:sp macro="" textlink="">
      <xdr:nvSpPr>
        <xdr:cNvPr id="64" name="人件費最大値テキスト"/>
        <xdr:cNvSpPr txBox="1"/>
      </xdr:nvSpPr>
      <xdr:spPr>
        <a:xfrm>
          <a:off x="4914900" y="5455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54610</xdr:rowOff>
    </xdr:from>
    <xdr:to>
      <xdr:col>24</xdr:col>
      <xdr:colOff>114300</xdr:colOff>
      <xdr:row>33</xdr:row>
      <xdr:rowOff>54610</xdr:rowOff>
    </xdr:to>
    <xdr:cxnSp macro="">
      <xdr:nvCxnSpPr>
        <xdr:cNvPr id="65" name="直線コネクタ 64"/>
        <xdr:cNvCxnSpPr/>
      </xdr:nvCxnSpPr>
      <xdr:spPr>
        <a:xfrm>
          <a:off x="4737100" y="5712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12700</xdr:rowOff>
    </xdr:from>
    <xdr:to>
      <xdr:col>24</xdr:col>
      <xdr:colOff>25400</xdr:colOff>
      <xdr:row>34</xdr:row>
      <xdr:rowOff>43180</xdr:rowOff>
    </xdr:to>
    <xdr:cxnSp macro="">
      <xdr:nvCxnSpPr>
        <xdr:cNvPr id="66" name="直線コネクタ 65"/>
        <xdr:cNvCxnSpPr/>
      </xdr:nvCxnSpPr>
      <xdr:spPr>
        <a:xfrm flipV="1">
          <a:off x="3987800" y="58420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25417</xdr:rowOff>
    </xdr:from>
    <xdr:ext cx="762000" cy="259045"/>
    <xdr:sp macro="" textlink="">
      <xdr:nvSpPr>
        <xdr:cNvPr id="67" name="人件費平均値テキスト"/>
        <xdr:cNvSpPr txBox="1"/>
      </xdr:nvSpPr>
      <xdr:spPr>
        <a:xfrm>
          <a:off x="4914900" y="6197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53340</xdr:rowOff>
    </xdr:from>
    <xdr:to>
      <xdr:col>24</xdr:col>
      <xdr:colOff>76200</xdr:colOff>
      <xdr:row>36</xdr:row>
      <xdr:rowOff>154940</xdr:rowOff>
    </xdr:to>
    <xdr:sp macro="" textlink="">
      <xdr:nvSpPr>
        <xdr:cNvPr id="68" name="フローチャート: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85090</xdr:rowOff>
    </xdr:from>
    <xdr:to>
      <xdr:col>19</xdr:col>
      <xdr:colOff>187325</xdr:colOff>
      <xdr:row>34</xdr:row>
      <xdr:rowOff>43180</xdr:rowOff>
    </xdr:to>
    <xdr:cxnSp macro="">
      <xdr:nvCxnSpPr>
        <xdr:cNvPr id="69" name="直線コネクタ 68"/>
        <xdr:cNvCxnSpPr/>
      </xdr:nvCxnSpPr>
      <xdr:spPr>
        <a:xfrm>
          <a:off x="3098800" y="57429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60960</xdr:rowOff>
    </xdr:from>
    <xdr:to>
      <xdr:col>20</xdr:col>
      <xdr:colOff>38100</xdr:colOff>
      <xdr:row>36</xdr:row>
      <xdr:rowOff>162560</xdr:rowOff>
    </xdr:to>
    <xdr:sp macro="" textlink="">
      <xdr:nvSpPr>
        <xdr:cNvPr id="70" name="フローチャート: 判断 69"/>
        <xdr:cNvSpPr/>
      </xdr:nvSpPr>
      <xdr:spPr>
        <a:xfrm>
          <a:off x="3937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147337</xdr:rowOff>
    </xdr:from>
    <xdr:ext cx="736600" cy="259045"/>
    <xdr:sp macro="" textlink="">
      <xdr:nvSpPr>
        <xdr:cNvPr id="71" name="テキスト ボックス 70"/>
        <xdr:cNvSpPr txBox="1"/>
      </xdr:nvSpPr>
      <xdr:spPr>
        <a:xfrm>
          <a:off x="3606800" y="631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33</xdr:row>
      <xdr:rowOff>85090</xdr:rowOff>
    </xdr:from>
    <xdr:to>
      <xdr:col>15</xdr:col>
      <xdr:colOff>98425</xdr:colOff>
      <xdr:row>33</xdr:row>
      <xdr:rowOff>115570</xdr:rowOff>
    </xdr:to>
    <xdr:cxnSp macro="">
      <xdr:nvCxnSpPr>
        <xdr:cNvPr id="72" name="直線コネクタ 71"/>
        <xdr:cNvCxnSpPr/>
      </xdr:nvCxnSpPr>
      <xdr:spPr>
        <a:xfrm flipV="1">
          <a:off x="2209800" y="57429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147337</xdr:rowOff>
    </xdr:from>
    <xdr:ext cx="762000" cy="259045"/>
    <xdr:sp macro="" textlink="">
      <xdr:nvSpPr>
        <xdr:cNvPr id="74" name="テキスト ボックス 73"/>
        <xdr:cNvSpPr txBox="1"/>
      </xdr:nvSpPr>
      <xdr:spPr>
        <a:xfrm>
          <a:off x="2717800" y="631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92710</xdr:rowOff>
    </xdr:from>
    <xdr:to>
      <xdr:col>11</xdr:col>
      <xdr:colOff>9525</xdr:colOff>
      <xdr:row>33</xdr:row>
      <xdr:rowOff>115570</xdr:rowOff>
    </xdr:to>
    <xdr:cxnSp macro="">
      <xdr:nvCxnSpPr>
        <xdr:cNvPr id="75" name="直線コネクタ 74"/>
        <xdr:cNvCxnSpPr/>
      </xdr:nvCxnSpPr>
      <xdr:spPr>
        <a:xfrm>
          <a:off x="1320800" y="57505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129540</xdr:rowOff>
    </xdr:from>
    <xdr:to>
      <xdr:col>11</xdr:col>
      <xdr:colOff>60325</xdr:colOff>
      <xdr:row>37</xdr:row>
      <xdr:rowOff>59690</xdr:rowOff>
    </xdr:to>
    <xdr:sp macro="" textlink="">
      <xdr:nvSpPr>
        <xdr:cNvPr id="76" name="フローチャート: 判断 75"/>
        <xdr:cNvSpPr/>
      </xdr:nvSpPr>
      <xdr:spPr>
        <a:xfrm>
          <a:off x="2159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44467</xdr:rowOff>
    </xdr:from>
    <xdr:ext cx="762000" cy="259045"/>
    <xdr:sp macro="" textlink="">
      <xdr:nvSpPr>
        <xdr:cNvPr id="77" name="テキスト ボックス 76"/>
        <xdr:cNvSpPr txBox="1"/>
      </xdr:nvSpPr>
      <xdr:spPr>
        <a:xfrm>
          <a:off x="1828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121920</xdr:rowOff>
    </xdr:from>
    <xdr:to>
      <xdr:col>6</xdr:col>
      <xdr:colOff>171450</xdr:colOff>
      <xdr:row>37</xdr:row>
      <xdr:rowOff>52070</xdr:rowOff>
    </xdr:to>
    <xdr:sp macro="" textlink="">
      <xdr:nvSpPr>
        <xdr:cNvPr id="78" name="フローチャート: 判断 77"/>
        <xdr:cNvSpPr/>
      </xdr:nvSpPr>
      <xdr:spPr>
        <a:xfrm>
          <a:off x="1270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36847</xdr:rowOff>
    </xdr:from>
    <xdr:ext cx="762000" cy="259045"/>
    <xdr:sp macro="" textlink="">
      <xdr:nvSpPr>
        <xdr:cNvPr id="79" name="テキスト ボックス 78"/>
        <xdr:cNvSpPr txBox="1"/>
      </xdr:nvSpPr>
      <xdr:spPr>
        <a:xfrm>
          <a:off x="939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133350</xdr:rowOff>
    </xdr:from>
    <xdr:to>
      <xdr:col>24</xdr:col>
      <xdr:colOff>76200</xdr:colOff>
      <xdr:row>34</xdr:row>
      <xdr:rowOff>63500</xdr:rowOff>
    </xdr:to>
    <xdr:sp macro="" textlink="">
      <xdr:nvSpPr>
        <xdr:cNvPr id="85" name="楕円 84"/>
        <xdr:cNvSpPr/>
      </xdr:nvSpPr>
      <xdr:spPr>
        <a:xfrm>
          <a:off x="47752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149877</xdr:rowOff>
    </xdr:from>
    <xdr:ext cx="762000" cy="259045"/>
    <xdr:sp macro="" textlink="">
      <xdr:nvSpPr>
        <xdr:cNvPr id="86" name="人件費該当値テキスト"/>
        <xdr:cNvSpPr txBox="1"/>
      </xdr:nvSpPr>
      <xdr:spPr>
        <a:xfrm>
          <a:off x="49149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163830</xdr:rowOff>
    </xdr:from>
    <xdr:to>
      <xdr:col>20</xdr:col>
      <xdr:colOff>38100</xdr:colOff>
      <xdr:row>34</xdr:row>
      <xdr:rowOff>93980</xdr:rowOff>
    </xdr:to>
    <xdr:sp macro="" textlink="">
      <xdr:nvSpPr>
        <xdr:cNvPr id="87" name="楕円 86"/>
        <xdr:cNvSpPr/>
      </xdr:nvSpPr>
      <xdr:spPr>
        <a:xfrm>
          <a:off x="3937000" y="58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104157</xdr:rowOff>
    </xdr:from>
    <xdr:ext cx="736600" cy="259045"/>
    <xdr:sp macro="" textlink="">
      <xdr:nvSpPr>
        <xdr:cNvPr id="88" name="テキスト ボックス 87"/>
        <xdr:cNvSpPr txBox="1"/>
      </xdr:nvSpPr>
      <xdr:spPr>
        <a:xfrm>
          <a:off x="3606800" y="559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34290</xdr:rowOff>
    </xdr:from>
    <xdr:to>
      <xdr:col>15</xdr:col>
      <xdr:colOff>149225</xdr:colOff>
      <xdr:row>33</xdr:row>
      <xdr:rowOff>135890</xdr:rowOff>
    </xdr:to>
    <xdr:sp macro="" textlink="">
      <xdr:nvSpPr>
        <xdr:cNvPr id="89" name="楕円 88"/>
        <xdr:cNvSpPr/>
      </xdr:nvSpPr>
      <xdr:spPr>
        <a:xfrm>
          <a:off x="3048000" y="569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31</xdr:row>
      <xdr:rowOff>146067</xdr:rowOff>
    </xdr:from>
    <xdr:ext cx="762000" cy="259045"/>
    <xdr:sp macro="" textlink="">
      <xdr:nvSpPr>
        <xdr:cNvPr id="90" name="テキスト ボックス 89"/>
        <xdr:cNvSpPr txBox="1"/>
      </xdr:nvSpPr>
      <xdr:spPr>
        <a:xfrm>
          <a:off x="2717800" y="546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64770</xdr:rowOff>
    </xdr:from>
    <xdr:to>
      <xdr:col>11</xdr:col>
      <xdr:colOff>60325</xdr:colOff>
      <xdr:row>33</xdr:row>
      <xdr:rowOff>166370</xdr:rowOff>
    </xdr:to>
    <xdr:sp macro="" textlink="">
      <xdr:nvSpPr>
        <xdr:cNvPr id="91" name="楕円 90"/>
        <xdr:cNvSpPr/>
      </xdr:nvSpPr>
      <xdr:spPr>
        <a:xfrm>
          <a:off x="2159000" y="572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5097</xdr:rowOff>
    </xdr:from>
    <xdr:ext cx="762000" cy="259045"/>
    <xdr:sp macro="" textlink="">
      <xdr:nvSpPr>
        <xdr:cNvPr id="92" name="テキスト ボックス 91"/>
        <xdr:cNvSpPr txBox="1"/>
      </xdr:nvSpPr>
      <xdr:spPr>
        <a:xfrm>
          <a:off x="1828800" y="5491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41910</xdr:rowOff>
    </xdr:from>
    <xdr:to>
      <xdr:col>6</xdr:col>
      <xdr:colOff>171450</xdr:colOff>
      <xdr:row>33</xdr:row>
      <xdr:rowOff>143510</xdr:rowOff>
    </xdr:to>
    <xdr:sp macro="" textlink="">
      <xdr:nvSpPr>
        <xdr:cNvPr id="93" name="楕円 92"/>
        <xdr:cNvSpPr/>
      </xdr:nvSpPr>
      <xdr:spPr>
        <a:xfrm>
          <a:off x="12700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31</xdr:row>
      <xdr:rowOff>153687</xdr:rowOff>
    </xdr:from>
    <xdr:ext cx="762000" cy="259045"/>
    <xdr:sp macro="" textlink="">
      <xdr:nvSpPr>
        <xdr:cNvPr id="94" name="テキスト ボックス 93"/>
        <xdr:cNvSpPr txBox="1"/>
      </xdr:nvSpPr>
      <xdr:spPr>
        <a:xfrm>
          <a:off x="939800" y="546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前年度数値と比較し</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ポイント増加し，類似団体内平均値を</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ポイント下回っている。これは，指定管理者制度の活用や施設管理等をはじめとする委託料が増加していることが要因である。近年，物件費は民間委託等の推進により年々増加しているが，一方で，人件費については類似団体内では上位に位置し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66040</xdr:rowOff>
    </xdr:from>
    <xdr:to>
      <xdr:col>82</xdr:col>
      <xdr:colOff>107950</xdr:colOff>
      <xdr:row>21</xdr:row>
      <xdr:rowOff>161290</xdr:rowOff>
    </xdr:to>
    <xdr:cxnSp macro="">
      <xdr:nvCxnSpPr>
        <xdr:cNvPr id="122" name="直線コネクタ 121"/>
        <xdr:cNvCxnSpPr/>
      </xdr:nvCxnSpPr>
      <xdr:spPr>
        <a:xfrm flipV="1">
          <a:off x="16510000" y="246634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133367</xdr:rowOff>
    </xdr:from>
    <xdr:ext cx="762000" cy="259045"/>
    <xdr:sp macro="" textlink="">
      <xdr:nvSpPr>
        <xdr:cNvPr id="123" name="物件費最小値テキスト"/>
        <xdr:cNvSpPr txBox="1"/>
      </xdr:nvSpPr>
      <xdr:spPr>
        <a:xfrm>
          <a:off x="16598900" y="373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161290</xdr:rowOff>
    </xdr:from>
    <xdr:to>
      <xdr:col>82</xdr:col>
      <xdr:colOff>196850</xdr:colOff>
      <xdr:row>21</xdr:row>
      <xdr:rowOff>161290</xdr:rowOff>
    </xdr:to>
    <xdr:cxnSp macro="">
      <xdr:nvCxnSpPr>
        <xdr:cNvPr id="124" name="直線コネクタ 123"/>
        <xdr:cNvCxnSpPr/>
      </xdr:nvCxnSpPr>
      <xdr:spPr>
        <a:xfrm>
          <a:off x="16421100" y="3761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152417</xdr:rowOff>
    </xdr:from>
    <xdr:ext cx="762000" cy="259045"/>
    <xdr:sp macro="" textlink="">
      <xdr:nvSpPr>
        <xdr:cNvPr id="125" name="物件費最大値テキスト"/>
        <xdr:cNvSpPr txBox="1"/>
      </xdr:nvSpPr>
      <xdr:spPr>
        <a:xfrm>
          <a:off x="16598900" y="2209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66040</xdr:rowOff>
    </xdr:from>
    <xdr:to>
      <xdr:col>82</xdr:col>
      <xdr:colOff>196850</xdr:colOff>
      <xdr:row>14</xdr:row>
      <xdr:rowOff>66040</xdr:rowOff>
    </xdr:to>
    <xdr:cxnSp macro="">
      <xdr:nvCxnSpPr>
        <xdr:cNvPr id="126" name="直線コネクタ 125"/>
        <xdr:cNvCxnSpPr/>
      </xdr:nvCxnSpPr>
      <xdr:spPr>
        <a:xfrm>
          <a:off x="16421100" y="2466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119380</xdr:rowOff>
    </xdr:from>
    <xdr:to>
      <xdr:col>82</xdr:col>
      <xdr:colOff>107950</xdr:colOff>
      <xdr:row>19</xdr:row>
      <xdr:rowOff>62230</xdr:rowOff>
    </xdr:to>
    <xdr:cxnSp macro="">
      <xdr:nvCxnSpPr>
        <xdr:cNvPr id="127" name="直線コネクタ 126"/>
        <xdr:cNvCxnSpPr/>
      </xdr:nvCxnSpPr>
      <xdr:spPr>
        <a:xfrm>
          <a:off x="15671800" y="320548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146067</xdr:rowOff>
    </xdr:from>
    <xdr:ext cx="762000" cy="259045"/>
    <xdr:sp macro="" textlink="">
      <xdr:nvSpPr>
        <xdr:cNvPr id="128" name="物件費平均値テキスト"/>
        <xdr:cNvSpPr txBox="1"/>
      </xdr:nvSpPr>
      <xdr:spPr>
        <a:xfrm>
          <a:off x="16598900" y="2717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129540</xdr:rowOff>
    </xdr:from>
    <xdr:to>
      <xdr:col>82</xdr:col>
      <xdr:colOff>158750</xdr:colOff>
      <xdr:row>17</xdr:row>
      <xdr:rowOff>59690</xdr:rowOff>
    </xdr:to>
    <xdr:sp macro="" textlink="">
      <xdr:nvSpPr>
        <xdr:cNvPr id="129" name="フローチャート: 判断 128"/>
        <xdr:cNvSpPr/>
      </xdr:nvSpPr>
      <xdr:spPr>
        <a:xfrm>
          <a:off x="164592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50800</xdr:rowOff>
    </xdr:from>
    <xdr:to>
      <xdr:col>78</xdr:col>
      <xdr:colOff>69850</xdr:colOff>
      <xdr:row>18</xdr:row>
      <xdr:rowOff>119380</xdr:rowOff>
    </xdr:to>
    <xdr:cxnSp macro="">
      <xdr:nvCxnSpPr>
        <xdr:cNvPr id="130" name="直線コネクタ 129"/>
        <xdr:cNvCxnSpPr/>
      </xdr:nvCxnSpPr>
      <xdr:spPr>
        <a:xfrm>
          <a:off x="14782800" y="3136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106680</xdr:rowOff>
    </xdr:from>
    <xdr:to>
      <xdr:col>78</xdr:col>
      <xdr:colOff>120650</xdr:colOff>
      <xdr:row>17</xdr:row>
      <xdr:rowOff>36830</xdr:rowOff>
    </xdr:to>
    <xdr:sp macro="" textlink="">
      <xdr:nvSpPr>
        <xdr:cNvPr id="131" name="フローチャート: 判断 130"/>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47007</xdr:rowOff>
    </xdr:from>
    <xdr:ext cx="736600" cy="259045"/>
    <xdr:sp macro="" textlink="">
      <xdr:nvSpPr>
        <xdr:cNvPr id="132" name="テキスト ボックス 131"/>
        <xdr:cNvSpPr txBox="1"/>
      </xdr:nvSpPr>
      <xdr:spPr>
        <a:xfrm>
          <a:off x="15290800" y="2618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161290</xdr:rowOff>
    </xdr:from>
    <xdr:to>
      <xdr:col>73</xdr:col>
      <xdr:colOff>180975</xdr:colOff>
      <xdr:row>18</xdr:row>
      <xdr:rowOff>50800</xdr:rowOff>
    </xdr:to>
    <xdr:cxnSp macro="">
      <xdr:nvCxnSpPr>
        <xdr:cNvPr id="133" name="直線コネクタ 132"/>
        <xdr:cNvCxnSpPr/>
      </xdr:nvCxnSpPr>
      <xdr:spPr>
        <a:xfrm>
          <a:off x="13893800" y="30759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76200</xdr:rowOff>
    </xdr:from>
    <xdr:to>
      <xdr:col>74</xdr:col>
      <xdr:colOff>31750</xdr:colOff>
      <xdr:row>17</xdr:row>
      <xdr:rowOff>6350</xdr:rowOff>
    </xdr:to>
    <xdr:sp macro="" textlink="">
      <xdr:nvSpPr>
        <xdr:cNvPr id="134" name="フローチャート: 判断 133"/>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16527</xdr:rowOff>
    </xdr:from>
    <xdr:ext cx="762000" cy="259045"/>
    <xdr:sp macro="" textlink="">
      <xdr:nvSpPr>
        <xdr:cNvPr id="135" name="テキスト ボックス 134"/>
        <xdr:cNvSpPr txBox="1"/>
      </xdr:nvSpPr>
      <xdr:spPr>
        <a:xfrm>
          <a:off x="14401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138430</xdr:rowOff>
    </xdr:from>
    <xdr:to>
      <xdr:col>69</xdr:col>
      <xdr:colOff>92075</xdr:colOff>
      <xdr:row>17</xdr:row>
      <xdr:rowOff>161290</xdr:rowOff>
    </xdr:to>
    <xdr:cxnSp macro="">
      <xdr:nvCxnSpPr>
        <xdr:cNvPr id="136" name="直線コネクタ 135"/>
        <xdr:cNvCxnSpPr/>
      </xdr:nvCxnSpPr>
      <xdr:spPr>
        <a:xfrm>
          <a:off x="13004800" y="30530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160020</xdr:rowOff>
    </xdr:from>
    <xdr:to>
      <xdr:col>69</xdr:col>
      <xdr:colOff>142875</xdr:colOff>
      <xdr:row>17</xdr:row>
      <xdr:rowOff>90170</xdr:rowOff>
    </xdr:to>
    <xdr:sp macro="" textlink="">
      <xdr:nvSpPr>
        <xdr:cNvPr id="137" name="フローチャート: 判断 136"/>
        <xdr:cNvSpPr/>
      </xdr:nvSpPr>
      <xdr:spPr>
        <a:xfrm>
          <a:off x="13843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100347</xdr:rowOff>
    </xdr:from>
    <xdr:ext cx="762000" cy="259045"/>
    <xdr:sp macro="" textlink="">
      <xdr:nvSpPr>
        <xdr:cNvPr id="138" name="テキスト ボックス 137"/>
        <xdr:cNvSpPr txBox="1"/>
      </xdr:nvSpPr>
      <xdr:spPr>
        <a:xfrm>
          <a:off x="13512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106680</xdr:rowOff>
    </xdr:from>
    <xdr:to>
      <xdr:col>65</xdr:col>
      <xdr:colOff>53975</xdr:colOff>
      <xdr:row>17</xdr:row>
      <xdr:rowOff>36830</xdr:rowOff>
    </xdr:to>
    <xdr:sp macro="" textlink="">
      <xdr:nvSpPr>
        <xdr:cNvPr id="139" name="フローチャート: 判断 138"/>
        <xdr:cNvSpPr/>
      </xdr:nvSpPr>
      <xdr:spPr>
        <a:xfrm>
          <a:off x="12954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47007</xdr:rowOff>
    </xdr:from>
    <xdr:ext cx="762000" cy="259045"/>
    <xdr:sp macro="" textlink="">
      <xdr:nvSpPr>
        <xdr:cNvPr id="140" name="テキスト ボックス 139"/>
        <xdr:cNvSpPr txBox="1"/>
      </xdr:nvSpPr>
      <xdr:spPr>
        <a:xfrm>
          <a:off x="12623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11430</xdr:rowOff>
    </xdr:from>
    <xdr:to>
      <xdr:col>82</xdr:col>
      <xdr:colOff>158750</xdr:colOff>
      <xdr:row>19</xdr:row>
      <xdr:rowOff>113030</xdr:rowOff>
    </xdr:to>
    <xdr:sp macro="" textlink="">
      <xdr:nvSpPr>
        <xdr:cNvPr id="146" name="楕円 145"/>
        <xdr:cNvSpPr/>
      </xdr:nvSpPr>
      <xdr:spPr>
        <a:xfrm>
          <a:off x="16459200" y="326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154957</xdr:rowOff>
    </xdr:from>
    <xdr:ext cx="762000" cy="259045"/>
    <xdr:sp macro="" textlink="">
      <xdr:nvSpPr>
        <xdr:cNvPr id="147" name="物件費該当値テキスト"/>
        <xdr:cNvSpPr txBox="1"/>
      </xdr:nvSpPr>
      <xdr:spPr>
        <a:xfrm>
          <a:off x="16598900" y="324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68580</xdr:rowOff>
    </xdr:from>
    <xdr:to>
      <xdr:col>78</xdr:col>
      <xdr:colOff>120650</xdr:colOff>
      <xdr:row>18</xdr:row>
      <xdr:rowOff>170180</xdr:rowOff>
    </xdr:to>
    <xdr:sp macro="" textlink="">
      <xdr:nvSpPr>
        <xdr:cNvPr id="148" name="楕円 147"/>
        <xdr:cNvSpPr/>
      </xdr:nvSpPr>
      <xdr:spPr>
        <a:xfrm>
          <a:off x="15621000" y="315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154957</xdr:rowOff>
    </xdr:from>
    <xdr:ext cx="736600" cy="259045"/>
    <xdr:sp macro="" textlink="">
      <xdr:nvSpPr>
        <xdr:cNvPr id="149" name="テキスト ボックス 148"/>
        <xdr:cNvSpPr txBox="1"/>
      </xdr:nvSpPr>
      <xdr:spPr>
        <a:xfrm>
          <a:off x="15290800" y="324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0</xdr:rowOff>
    </xdr:from>
    <xdr:to>
      <xdr:col>74</xdr:col>
      <xdr:colOff>31750</xdr:colOff>
      <xdr:row>18</xdr:row>
      <xdr:rowOff>101600</xdr:rowOff>
    </xdr:to>
    <xdr:sp macro="" textlink="">
      <xdr:nvSpPr>
        <xdr:cNvPr id="150" name="楕円 149"/>
        <xdr:cNvSpPr/>
      </xdr:nvSpPr>
      <xdr:spPr>
        <a:xfrm>
          <a:off x="14732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86377</xdr:rowOff>
    </xdr:from>
    <xdr:ext cx="762000" cy="259045"/>
    <xdr:sp macro="" textlink="">
      <xdr:nvSpPr>
        <xdr:cNvPr id="151" name="テキスト ボックス 150"/>
        <xdr:cNvSpPr txBox="1"/>
      </xdr:nvSpPr>
      <xdr:spPr>
        <a:xfrm>
          <a:off x="144018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110490</xdr:rowOff>
    </xdr:from>
    <xdr:to>
      <xdr:col>69</xdr:col>
      <xdr:colOff>142875</xdr:colOff>
      <xdr:row>18</xdr:row>
      <xdr:rowOff>40640</xdr:rowOff>
    </xdr:to>
    <xdr:sp macro="" textlink="">
      <xdr:nvSpPr>
        <xdr:cNvPr id="152" name="楕円 151"/>
        <xdr:cNvSpPr/>
      </xdr:nvSpPr>
      <xdr:spPr>
        <a:xfrm>
          <a:off x="13843000" y="30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25417</xdr:rowOff>
    </xdr:from>
    <xdr:ext cx="762000" cy="259045"/>
    <xdr:sp macro="" textlink="">
      <xdr:nvSpPr>
        <xdr:cNvPr id="153" name="テキスト ボックス 152"/>
        <xdr:cNvSpPr txBox="1"/>
      </xdr:nvSpPr>
      <xdr:spPr>
        <a:xfrm>
          <a:off x="13512800" y="311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54" name="楕円 153"/>
        <xdr:cNvSpPr/>
      </xdr:nvSpPr>
      <xdr:spPr>
        <a:xfrm>
          <a:off x="12954000" y="300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2557</xdr:rowOff>
    </xdr:from>
    <xdr:ext cx="762000" cy="259045"/>
    <xdr:sp macro="" textlink="">
      <xdr:nvSpPr>
        <xdr:cNvPr id="155" name="テキスト ボックス 154"/>
        <xdr:cNvSpPr txBox="1"/>
      </xdr:nvSpPr>
      <xdr:spPr>
        <a:xfrm>
          <a:off x="12623800" y="308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前年度数値と比較し</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ポイント増加したものの，類似団体内平均値を</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ポイント上回っており，上位に位置している。引き続き扶助費における資格審査等の適正化に努めるとともに各種手当等の事務を適正に行う。</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39370</xdr:rowOff>
    </xdr:from>
    <xdr:to>
      <xdr:col>24</xdr:col>
      <xdr:colOff>25400</xdr:colOff>
      <xdr:row>60</xdr:row>
      <xdr:rowOff>142240</xdr:rowOff>
    </xdr:to>
    <xdr:cxnSp macro="">
      <xdr:nvCxnSpPr>
        <xdr:cNvPr id="183" name="直線コネクタ 182"/>
        <xdr:cNvCxnSpPr/>
      </xdr:nvCxnSpPr>
      <xdr:spPr>
        <a:xfrm flipV="1">
          <a:off x="4826000" y="912622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114317</xdr:rowOff>
    </xdr:from>
    <xdr:ext cx="762000" cy="259045"/>
    <xdr:sp macro="" textlink="">
      <xdr:nvSpPr>
        <xdr:cNvPr id="184" name="扶助費最小値テキスト"/>
        <xdr:cNvSpPr txBox="1"/>
      </xdr:nvSpPr>
      <xdr:spPr>
        <a:xfrm>
          <a:off x="4914900" y="10401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142240</xdr:rowOff>
    </xdr:from>
    <xdr:to>
      <xdr:col>24</xdr:col>
      <xdr:colOff>114300</xdr:colOff>
      <xdr:row>60</xdr:row>
      <xdr:rowOff>142240</xdr:rowOff>
    </xdr:to>
    <xdr:cxnSp macro="">
      <xdr:nvCxnSpPr>
        <xdr:cNvPr id="185" name="直線コネクタ 184"/>
        <xdr:cNvCxnSpPr/>
      </xdr:nvCxnSpPr>
      <xdr:spPr>
        <a:xfrm>
          <a:off x="4737100" y="104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125747</xdr:rowOff>
    </xdr:from>
    <xdr:ext cx="762000" cy="259045"/>
    <xdr:sp macro="" textlink="">
      <xdr:nvSpPr>
        <xdr:cNvPr id="186" name="扶助費最大値テキスト"/>
        <xdr:cNvSpPr txBox="1"/>
      </xdr:nvSpPr>
      <xdr:spPr>
        <a:xfrm>
          <a:off x="4914900" y="886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39370</xdr:rowOff>
    </xdr:from>
    <xdr:to>
      <xdr:col>24</xdr:col>
      <xdr:colOff>114300</xdr:colOff>
      <xdr:row>53</xdr:row>
      <xdr:rowOff>39370</xdr:rowOff>
    </xdr:to>
    <xdr:cxnSp macro="">
      <xdr:nvCxnSpPr>
        <xdr:cNvPr id="187" name="直線コネクタ 186"/>
        <xdr:cNvCxnSpPr/>
      </xdr:nvCxnSpPr>
      <xdr:spPr>
        <a:xfrm>
          <a:off x="4737100" y="912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77470</xdr:rowOff>
    </xdr:from>
    <xdr:to>
      <xdr:col>24</xdr:col>
      <xdr:colOff>25400</xdr:colOff>
      <xdr:row>53</xdr:row>
      <xdr:rowOff>100330</xdr:rowOff>
    </xdr:to>
    <xdr:cxnSp macro="">
      <xdr:nvCxnSpPr>
        <xdr:cNvPr id="188" name="直線コネクタ 187"/>
        <xdr:cNvCxnSpPr/>
      </xdr:nvCxnSpPr>
      <xdr:spPr>
        <a:xfrm>
          <a:off x="3987800" y="91643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162577</xdr:rowOff>
    </xdr:from>
    <xdr:ext cx="762000" cy="259045"/>
    <xdr:sp macro="" textlink="">
      <xdr:nvSpPr>
        <xdr:cNvPr id="189" name="扶助費平均値テキスト"/>
        <xdr:cNvSpPr txBox="1"/>
      </xdr:nvSpPr>
      <xdr:spPr>
        <a:xfrm>
          <a:off x="4914900" y="9420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0" name="フローチャート: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46990</xdr:rowOff>
    </xdr:from>
    <xdr:to>
      <xdr:col>19</xdr:col>
      <xdr:colOff>187325</xdr:colOff>
      <xdr:row>53</xdr:row>
      <xdr:rowOff>77470</xdr:rowOff>
    </xdr:to>
    <xdr:cxnSp macro="">
      <xdr:nvCxnSpPr>
        <xdr:cNvPr id="191" name="直線コネクタ 190"/>
        <xdr:cNvCxnSpPr/>
      </xdr:nvCxnSpPr>
      <xdr:spPr>
        <a:xfrm>
          <a:off x="3098800" y="91338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160020</xdr:rowOff>
    </xdr:from>
    <xdr:to>
      <xdr:col>20</xdr:col>
      <xdr:colOff>38100</xdr:colOff>
      <xdr:row>55</xdr:row>
      <xdr:rowOff>90170</xdr:rowOff>
    </xdr:to>
    <xdr:sp macro="" textlink="">
      <xdr:nvSpPr>
        <xdr:cNvPr id="192" name="フローチャート: 判断 191"/>
        <xdr:cNvSpPr/>
      </xdr:nvSpPr>
      <xdr:spPr>
        <a:xfrm>
          <a:off x="3937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74947</xdr:rowOff>
    </xdr:from>
    <xdr:ext cx="736600" cy="259045"/>
    <xdr:sp macro="" textlink="">
      <xdr:nvSpPr>
        <xdr:cNvPr id="193" name="テキスト ボックス 192"/>
        <xdr:cNvSpPr txBox="1"/>
      </xdr:nvSpPr>
      <xdr:spPr>
        <a:xfrm>
          <a:off x="3606800" y="9504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39370</xdr:rowOff>
    </xdr:from>
    <xdr:to>
      <xdr:col>15</xdr:col>
      <xdr:colOff>98425</xdr:colOff>
      <xdr:row>53</xdr:row>
      <xdr:rowOff>46990</xdr:rowOff>
    </xdr:to>
    <xdr:cxnSp macro="">
      <xdr:nvCxnSpPr>
        <xdr:cNvPr id="194" name="直線コネクタ 193"/>
        <xdr:cNvCxnSpPr/>
      </xdr:nvCxnSpPr>
      <xdr:spPr>
        <a:xfrm>
          <a:off x="2209800" y="91262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129540</xdr:rowOff>
    </xdr:from>
    <xdr:to>
      <xdr:col>15</xdr:col>
      <xdr:colOff>149225</xdr:colOff>
      <xdr:row>55</xdr:row>
      <xdr:rowOff>59690</xdr:rowOff>
    </xdr:to>
    <xdr:sp macro="" textlink="">
      <xdr:nvSpPr>
        <xdr:cNvPr id="195" name="フローチャート: 判断 194"/>
        <xdr:cNvSpPr/>
      </xdr:nvSpPr>
      <xdr:spPr>
        <a:xfrm>
          <a:off x="3048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44467</xdr:rowOff>
    </xdr:from>
    <xdr:ext cx="762000" cy="259045"/>
    <xdr:sp macro="" textlink="">
      <xdr:nvSpPr>
        <xdr:cNvPr id="196" name="テキスト ボックス 195"/>
        <xdr:cNvSpPr txBox="1"/>
      </xdr:nvSpPr>
      <xdr:spPr>
        <a:xfrm>
          <a:off x="2717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24130</xdr:rowOff>
    </xdr:from>
    <xdr:to>
      <xdr:col>11</xdr:col>
      <xdr:colOff>9525</xdr:colOff>
      <xdr:row>53</xdr:row>
      <xdr:rowOff>39370</xdr:rowOff>
    </xdr:to>
    <xdr:cxnSp macro="">
      <xdr:nvCxnSpPr>
        <xdr:cNvPr id="197" name="直線コネクタ 196"/>
        <xdr:cNvCxnSpPr/>
      </xdr:nvCxnSpPr>
      <xdr:spPr>
        <a:xfrm>
          <a:off x="1320800" y="91109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160020</xdr:rowOff>
    </xdr:from>
    <xdr:to>
      <xdr:col>11</xdr:col>
      <xdr:colOff>60325</xdr:colOff>
      <xdr:row>55</xdr:row>
      <xdr:rowOff>90170</xdr:rowOff>
    </xdr:to>
    <xdr:sp macro="" textlink="">
      <xdr:nvSpPr>
        <xdr:cNvPr id="198" name="フローチャート: 判断 197"/>
        <xdr:cNvSpPr/>
      </xdr:nvSpPr>
      <xdr:spPr>
        <a:xfrm>
          <a:off x="2159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74947</xdr:rowOff>
    </xdr:from>
    <xdr:ext cx="762000" cy="259045"/>
    <xdr:sp macro="" textlink="">
      <xdr:nvSpPr>
        <xdr:cNvPr id="199" name="テキスト ボックス 198"/>
        <xdr:cNvSpPr txBox="1"/>
      </xdr:nvSpPr>
      <xdr:spPr>
        <a:xfrm>
          <a:off x="1828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129540</xdr:rowOff>
    </xdr:from>
    <xdr:to>
      <xdr:col>6</xdr:col>
      <xdr:colOff>171450</xdr:colOff>
      <xdr:row>55</xdr:row>
      <xdr:rowOff>59690</xdr:rowOff>
    </xdr:to>
    <xdr:sp macro="" textlink="">
      <xdr:nvSpPr>
        <xdr:cNvPr id="200" name="フローチャート: 判断 199"/>
        <xdr:cNvSpPr/>
      </xdr:nvSpPr>
      <xdr:spPr>
        <a:xfrm>
          <a:off x="1270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44467</xdr:rowOff>
    </xdr:from>
    <xdr:ext cx="762000" cy="259045"/>
    <xdr:sp macro="" textlink="">
      <xdr:nvSpPr>
        <xdr:cNvPr id="201" name="テキスト ボックス 200"/>
        <xdr:cNvSpPr txBox="1"/>
      </xdr:nvSpPr>
      <xdr:spPr>
        <a:xfrm>
          <a:off x="939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49530</xdr:rowOff>
    </xdr:from>
    <xdr:to>
      <xdr:col>24</xdr:col>
      <xdr:colOff>76200</xdr:colOff>
      <xdr:row>53</xdr:row>
      <xdr:rowOff>151130</xdr:rowOff>
    </xdr:to>
    <xdr:sp macro="" textlink="">
      <xdr:nvSpPr>
        <xdr:cNvPr id="207" name="楕円 206"/>
        <xdr:cNvSpPr/>
      </xdr:nvSpPr>
      <xdr:spPr>
        <a:xfrm>
          <a:off x="4775200" y="913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129557</xdr:rowOff>
    </xdr:from>
    <xdr:ext cx="762000" cy="259045"/>
    <xdr:sp macro="" textlink="">
      <xdr:nvSpPr>
        <xdr:cNvPr id="208" name="扶助費該当値テキスト"/>
        <xdr:cNvSpPr txBox="1"/>
      </xdr:nvSpPr>
      <xdr:spPr>
        <a:xfrm>
          <a:off x="4914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26670</xdr:rowOff>
    </xdr:from>
    <xdr:to>
      <xdr:col>20</xdr:col>
      <xdr:colOff>38100</xdr:colOff>
      <xdr:row>53</xdr:row>
      <xdr:rowOff>128270</xdr:rowOff>
    </xdr:to>
    <xdr:sp macro="" textlink="">
      <xdr:nvSpPr>
        <xdr:cNvPr id="209" name="楕円 208"/>
        <xdr:cNvSpPr/>
      </xdr:nvSpPr>
      <xdr:spPr>
        <a:xfrm>
          <a:off x="3937000" y="911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138447</xdr:rowOff>
    </xdr:from>
    <xdr:ext cx="736600" cy="259045"/>
    <xdr:sp macro="" textlink="">
      <xdr:nvSpPr>
        <xdr:cNvPr id="210" name="テキスト ボックス 209"/>
        <xdr:cNvSpPr txBox="1"/>
      </xdr:nvSpPr>
      <xdr:spPr>
        <a:xfrm>
          <a:off x="3606800" y="888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167640</xdr:rowOff>
    </xdr:from>
    <xdr:to>
      <xdr:col>15</xdr:col>
      <xdr:colOff>149225</xdr:colOff>
      <xdr:row>53</xdr:row>
      <xdr:rowOff>97790</xdr:rowOff>
    </xdr:to>
    <xdr:sp macro="" textlink="">
      <xdr:nvSpPr>
        <xdr:cNvPr id="211" name="楕円 210"/>
        <xdr:cNvSpPr/>
      </xdr:nvSpPr>
      <xdr:spPr>
        <a:xfrm>
          <a:off x="3048000" y="908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107967</xdr:rowOff>
    </xdr:from>
    <xdr:ext cx="762000" cy="259045"/>
    <xdr:sp macro="" textlink="">
      <xdr:nvSpPr>
        <xdr:cNvPr id="212" name="テキスト ボックス 211"/>
        <xdr:cNvSpPr txBox="1"/>
      </xdr:nvSpPr>
      <xdr:spPr>
        <a:xfrm>
          <a:off x="2717800" y="885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160020</xdr:rowOff>
    </xdr:from>
    <xdr:to>
      <xdr:col>11</xdr:col>
      <xdr:colOff>60325</xdr:colOff>
      <xdr:row>53</xdr:row>
      <xdr:rowOff>90170</xdr:rowOff>
    </xdr:to>
    <xdr:sp macro="" textlink="">
      <xdr:nvSpPr>
        <xdr:cNvPr id="213" name="楕円 212"/>
        <xdr:cNvSpPr/>
      </xdr:nvSpPr>
      <xdr:spPr>
        <a:xfrm>
          <a:off x="2159000" y="907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100347</xdr:rowOff>
    </xdr:from>
    <xdr:ext cx="762000" cy="259045"/>
    <xdr:sp macro="" textlink="">
      <xdr:nvSpPr>
        <xdr:cNvPr id="214" name="テキスト ボックス 213"/>
        <xdr:cNvSpPr txBox="1"/>
      </xdr:nvSpPr>
      <xdr:spPr>
        <a:xfrm>
          <a:off x="1828800" y="884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144780</xdr:rowOff>
    </xdr:from>
    <xdr:to>
      <xdr:col>6</xdr:col>
      <xdr:colOff>171450</xdr:colOff>
      <xdr:row>53</xdr:row>
      <xdr:rowOff>74930</xdr:rowOff>
    </xdr:to>
    <xdr:sp macro="" textlink="">
      <xdr:nvSpPr>
        <xdr:cNvPr id="215" name="楕円 214"/>
        <xdr:cNvSpPr/>
      </xdr:nvSpPr>
      <xdr:spPr>
        <a:xfrm>
          <a:off x="1270000" y="906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85107</xdr:rowOff>
    </xdr:from>
    <xdr:ext cx="762000" cy="259045"/>
    <xdr:sp macro="" textlink="">
      <xdr:nvSpPr>
        <xdr:cNvPr id="216" name="テキスト ボックス 215"/>
        <xdr:cNvSpPr txBox="1"/>
      </xdr:nvSpPr>
      <xdr:spPr>
        <a:xfrm>
          <a:off x="939800" y="882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前年度数値と比較し</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ポイント減少したが，類似団体内平均値を</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ポイント下回っている。これは，下水道事業や農業集落排水事業などへの繰出金が多額であること，</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市町村が合併したため保有する施設が非常に多いことに加え，県道の権限移譲を積極的に受け入れていることにより維持補修費が多額となっていることが要因である。今後は，公共施設等総合管理計画に基づき，公共施設の適正管理を進めていく。</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130266</xdr:rowOff>
    </xdr:to>
    <xdr:cxnSp macro="">
      <xdr:nvCxnSpPr>
        <xdr:cNvPr id="246" name="直線コネクタ 245"/>
        <xdr:cNvCxnSpPr/>
      </xdr:nvCxnSpPr>
      <xdr:spPr>
        <a:xfrm flipV="1">
          <a:off x="16510000" y="9189357"/>
          <a:ext cx="0" cy="1227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102343</xdr:rowOff>
    </xdr:from>
    <xdr:ext cx="762000" cy="259045"/>
    <xdr:sp macro="" textlink="">
      <xdr:nvSpPr>
        <xdr:cNvPr id="247" name="その他最小値テキスト"/>
        <xdr:cNvSpPr txBox="1"/>
      </xdr:nvSpPr>
      <xdr:spPr>
        <a:xfrm>
          <a:off x="16598900" y="10389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130266</xdr:rowOff>
    </xdr:from>
    <xdr:to>
      <xdr:col>82</xdr:col>
      <xdr:colOff>196850</xdr:colOff>
      <xdr:row>60</xdr:row>
      <xdr:rowOff>130266</xdr:rowOff>
    </xdr:to>
    <xdr:cxnSp macro="">
      <xdr:nvCxnSpPr>
        <xdr:cNvPr id="248" name="直線コネクタ 247"/>
        <xdr:cNvCxnSpPr/>
      </xdr:nvCxnSpPr>
      <xdr:spPr>
        <a:xfrm>
          <a:off x="16421100" y="10417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49"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0" name="直線コネクタ 249"/>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95976</xdr:rowOff>
    </xdr:from>
    <xdr:to>
      <xdr:col>82</xdr:col>
      <xdr:colOff>107950</xdr:colOff>
      <xdr:row>58</xdr:row>
      <xdr:rowOff>68217</xdr:rowOff>
    </xdr:to>
    <xdr:cxnSp macro="">
      <xdr:nvCxnSpPr>
        <xdr:cNvPr id="251" name="直線コネクタ 250"/>
        <xdr:cNvCxnSpPr/>
      </xdr:nvCxnSpPr>
      <xdr:spPr>
        <a:xfrm flipV="1">
          <a:off x="15671800" y="9868626"/>
          <a:ext cx="838200" cy="143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63336</xdr:rowOff>
    </xdr:from>
    <xdr:ext cx="762000" cy="259045"/>
    <xdr:sp macro="" textlink="">
      <xdr:nvSpPr>
        <xdr:cNvPr id="252" name="その他平均値テキスト"/>
        <xdr:cNvSpPr txBox="1"/>
      </xdr:nvSpPr>
      <xdr:spPr>
        <a:xfrm>
          <a:off x="16598900" y="9493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122101</xdr:rowOff>
    </xdr:from>
    <xdr:to>
      <xdr:col>78</xdr:col>
      <xdr:colOff>69850</xdr:colOff>
      <xdr:row>58</xdr:row>
      <xdr:rowOff>68217</xdr:rowOff>
    </xdr:to>
    <xdr:cxnSp macro="">
      <xdr:nvCxnSpPr>
        <xdr:cNvPr id="254" name="直線コネクタ 253"/>
        <xdr:cNvCxnSpPr/>
      </xdr:nvCxnSpPr>
      <xdr:spPr>
        <a:xfrm>
          <a:off x="14782800" y="9894751"/>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33746</xdr:rowOff>
    </xdr:from>
    <xdr:to>
      <xdr:col>78</xdr:col>
      <xdr:colOff>120650</xdr:colOff>
      <xdr:row>56</xdr:row>
      <xdr:rowOff>135346</xdr:rowOff>
    </xdr:to>
    <xdr:sp macro="" textlink="">
      <xdr:nvSpPr>
        <xdr:cNvPr id="255" name="フローチャート: 判断 254"/>
        <xdr:cNvSpPr/>
      </xdr:nvSpPr>
      <xdr:spPr>
        <a:xfrm>
          <a:off x="15621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145523</xdr:rowOff>
    </xdr:from>
    <xdr:ext cx="736600" cy="259045"/>
    <xdr:sp macro="" textlink="">
      <xdr:nvSpPr>
        <xdr:cNvPr id="256" name="テキスト ボックス 255"/>
        <xdr:cNvSpPr txBox="1"/>
      </xdr:nvSpPr>
      <xdr:spPr>
        <a:xfrm>
          <a:off x="15290800" y="9403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63319</xdr:rowOff>
    </xdr:from>
    <xdr:to>
      <xdr:col>73</xdr:col>
      <xdr:colOff>180975</xdr:colOff>
      <xdr:row>57</xdr:row>
      <xdr:rowOff>122101</xdr:rowOff>
    </xdr:to>
    <xdr:cxnSp macro="">
      <xdr:nvCxnSpPr>
        <xdr:cNvPr id="257" name="直線コネクタ 256"/>
        <xdr:cNvCxnSpPr/>
      </xdr:nvCxnSpPr>
      <xdr:spPr>
        <a:xfrm>
          <a:off x="13893800" y="9835969"/>
          <a:ext cx="8890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40277</xdr:rowOff>
    </xdr:from>
    <xdr:to>
      <xdr:col>74</xdr:col>
      <xdr:colOff>31750</xdr:colOff>
      <xdr:row>56</xdr:row>
      <xdr:rowOff>141877</xdr:rowOff>
    </xdr:to>
    <xdr:sp macro="" textlink="">
      <xdr:nvSpPr>
        <xdr:cNvPr id="258" name="フローチャート: 判断 257"/>
        <xdr:cNvSpPr/>
      </xdr:nvSpPr>
      <xdr:spPr>
        <a:xfrm>
          <a:off x="14732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152054</xdr:rowOff>
    </xdr:from>
    <xdr:ext cx="762000" cy="259045"/>
    <xdr:sp macro="" textlink="">
      <xdr:nvSpPr>
        <xdr:cNvPr id="259" name="テキスト ボックス 258"/>
        <xdr:cNvSpPr txBox="1"/>
      </xdr:nvSpPr>
      <xdr:spPr>
        <a:xfrm>
          <a:off x="14401800" y="941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56787</xdr:rowOff>
    </xdr:from>
    <xdr:to>
      <xdr:col>69</xdr:col>
      <xdr:colOff>92075</xdr:colOff>
      <xdr:row>57</xdr:row>
      <xdr:rowOff>63319</xdr:rowOff>
    </xdr:to>
    <xdr:cxnSp macro="">
      <xdr:nvCxnSpPr>
        <xdr:cNvPr id="260" name="直線コネクタ 259"/>
        <xdr:cNvCxnSpPr/>
      </xdr:nvCxnSpPr>
      <xdr:spPr>
        <a:xfrm>
          <a:off x="13004800" y="982943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146413</xdr:rowOff>
    </xdr:from>
    <xdr:to>
      <xdr:col>69</xdr:col>
      <xdr:colOff>142875</xdr:colOff>
      <xdr:row>56</xdr:row>
      <xdr:rowOff>76563</xdr:rowOff>
    </xdr:to>
    <xdr:sp macro="" textlink="">
      <xdr:nvSpPr>
        <xdr:cNvPr id="261" name="フローチャート: 判断 260"/>
        <xdr:cNvSpPr/>
      </xdr:nvSpPr>
      <xdr:spPr>
        <a:xfrm>
          <a:off x="13843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86740</xdr:rowOff>
    </xdr:from>
    <xdr:ext cx="762000" cy="259045"/>
    <xdr:sp macro="" textlink="">
      <xdr:nvSpPr>
        <xdr:cNvPr id="262" name="テキスト ボックス 261"/>
        <xdr:cNvSpPr txBox="1"/>
      </xdr:nvSpPr>
      <xdr:spPr>
        <a:xfrm>
          <a:off x="13512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3" name="フローチャート: 判断 262"/>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64" name="テキスト ボックス 263"/>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45176</xdr:rowOff>
    </xdr:from>
    <xdr:to>
      <xdr:col>82</xdr:col>
      <xdr:colOff>158750</xdr:colOff>
      <xdr:row>57</xdr:row>
      <xdr:rowOff>146776</xdr:rowOff>
    </xdr:to>
    <xdr:sp macro="" textlink="">
      <xdr:nvSpPr>
        <xdr:cNvPr id="270" name="楕円 269"/>
        <xdr:cNvSpPr/>
      </xdr:nvSpPr>
      <xdr:spPr>
        <a:xfrm>
          <a:off x="16459200" y="981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17253</xdr:rowOff>
    </xdr:from>
    <xdr:ext cx="762000" cy="259045"/>
    <xdr:sp macro="" textlink="">
      <xdr:nvSpPr>
        <xdr:cNvPr id="271" name="その他該当値テキスト"/>
        <xdr:cNvSpPr txBox="1"/>
      </xdr:nvSpPr>
      <xdr:spPr>
        <a:xfrm>
          <a:off x="16598900" y="9789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17417</xdr:rowOff>
    </xdr:from>
    <xdr:to>
      <xdr:col>78</xdr:col>
      <xdr:colOff>120650</xdr:colOff>
      <xdr:row>58</xdr:row>
      <xdr:rowOff>119017</xdr:rowOff>
    </xdr:to>
    <xdr:sp macro="" textlink="">
      <xdr:nvSpPr>
        <xdr:cNvPr id="272" name="楕円 271"/>
        <xdr:cNvSpPr/>
      </xdr:nvSpPr>
      <xdr:spPr>
        <a:xfrm>
          <a:off x="15621000" y="996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103794</xdr:rowOff>
    </xdr:from>
    <xdr:ext cx="736600" cy="259045"/>
    <xdr:sp macro="" textlink="">
      <xdr:nvSpPr>
        <xdr:cNvPr id="273" name="テキスト ボックス 272"/>
        <xdr:cNvSpPr txBox="1"/>
      </xdr:nvSpPr>
      <xdr:spPr>
        <a:xfrm>
          <a:off x="15290800" y="10047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71301</xdr:rowOff>
    </xdr:from>
    <xdr:to>
      <xdr:col>74</xdr:col>
      <xdr:colOff>31750</xdr:colOff>
      <xdr:row>58</xdr:row>
      <xdr:rowOff>1451</xdr:rowOff>
    </xdr:to>
    <xdr:sp macro="" textlink="">
      <xdr:nvSpPr>
        <xdr:cNvPr id="274" name="楕円 273"/>
        <xdr:cNvSpPr/>
      </xdr:nvSpPr>
      <xdr:spPr>
        <a:xfrm>
          <a:off x="14732000" y="984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157678</xdr:rowOff>
    </xdr:from>
    <xdr:ext cx="762000" cy="259045"/>
    <xdr:sp macro="" textlink="">
      <xdr:nvSpPr>
        <xdr:cNvPr id="275" name="テキスト ボックス 274"/>
        <xdr:cNvSpPr txBox="1"/>
      </xdr:nvSpPr>
      <xdr:spPr>
        <a:xfrm>
          <a:off x="14401800" y="9930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12519</xdr:rowOff>
    </xdr:from>
    <xdr:to>
      <xdr:col>69</xdr:col>
      <xdr:colOff>142875</xdr:colOff>
      <xdr:row>57</xdr:row>
      <xdr:rowOff>114119</xdr:rowOff>
    </xdr:to>
    <xdr:sp macro="" textlink="">
      <xdr:nvSpPr>
        <xdr:cNvPr id="276" name="楕円 275"/>
        <xdr:cNvSpPr/>
      </xdr:nvSpPr>
      <xdr:spPr>
        <a:xfrm>
          <a:off x="13843000" y="9785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98896</xdr:rowOff>
    </xdr:from>
    <xdr:ext cx="762000" cy="259045"/>
    <xdr:sp macro="" textlink="">
      <xdr:nvSpPr>
        <xdr:cNvPr id="277" name="テキスト ボックス 276"/>
        <xdr:cNvSpPr txBox="1"/>
      </xdr:nvSpPr>
      <xdr:spPr>
        <a:xfrm>
          <a:off x="13512800" y="9871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5987</xdr:rowOff>
    </xdr:from>
    <xdr:to>
      <xdr:col>65</xdr:col>
      <xdr:colOff>53975</xdr:colOff>
      <xdr:row>57</xdr:row>
      <xdr:rowOff>107587</xdr:rowOff>
    </xdr:to>
    <xdr:sp macro="" textlink="">
      <xdr:nvSpPr>
        <xdr:cNvPr id="278" name="楕円 277"/>
        <xdr:cNvSpPr/>
      </xdr:nvSpPr>
      <xdr:spPr>
        <a:xfrm>
          <a:off x="12954000" y="977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92364</xdr:rowOff>
    </xdr:from>
    <xdr:ext cx="762000" cy="259045"/>
    <xdr:sp macro="" textlink="">
      <xdr:nvSpPr>
        <xdr:cNvPr id="279" name="テキスト ボックス 278"/>
        <xdr:cNvSpPr txBox="1"/>
      </xdr:nvSpPr>
      <xdr:spPr>
        <a:xfrm>
          <a:off x="12623800" y="9865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前年度数値と比較し</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ポイント増加し，類似団体内平均値を</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ポイント下回っている。これは消防組合や病院事業会計への負担金や水道事業会計への補助金などが多額となっていることが要因である。今後は，補助金等について，交付基準に基づき適正かつ公正な執行に努めるとともに，定期的に補助制度の見直しを行う。</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110998</xdr:rowOff>
    </xdr:from>
    <xdr:to>
      <xdr:col>82</xdr:col>
      <xdr:colOff>107950</xdr:colOff>
      <xdr:row>39</xdr:row>
      <xdr:rowOff>88138</xdr:rowOff>
    </xdr:to>
    <xdr:cxnSp macro="">
      <xdr:nvCxnSpPr>
        <xdr:cNvPr id="304" name="直線コネクタ 303"/>
        <xdr:cNvCxnSpPr/>
      </xdr:nvCxnSpPr>
      <xdr:spPr>
        <a:xfrm flipV="1">
          <a:off x="16510000" y="5768848"/>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60215</xdr:rowOff>
    </xdr:from>
    <xdr:ext cx="762000" cy="259045"/>
    <xdr:sp macro="" textlink="">
      <xdr:nvSpPr>
        <xdr:cNvPr id="305" name="補助費等最小値テキスト"/>
        <xdr:cNvSpPr txBox="1"/>
      </xdr:nvSpPr>
      <xdr:spPr>
        <a:xfrm>
          <a:off x="16598900" y="6746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88138</xdr:rowOff>
    </xdr:from>
    <xdr:to>
      <xdr:col>82</xdr:col>
      <xdr:colOff>196850</xdr:colOff>
      <xdr:row>39</xdr:row>
      <xdr:rowOff>88138</xdr:rowOff>
    </xdr:to>
    <xdr:cxnSp macro="">
      <xdr:nvCxnSpPr>
        <xdr:cNvPr id="306" name="直線コネクタ 305"/>
        <xdr:cNvCxnSpPr/>
      </xdr:nvCxnSpPr>
      <xdr:spPr>
        <a:xfrm>
          <a:off x="16421100" y="6774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25925</xdr:rowOff>
    </xdr:from>
    <xdr:ext cx="762000" cy="259045"/>
    <xdr:sp macro="" textlink="">
      <xdr:nvSpPr>
        <xdr:cNvPr id="307" name="補助費等最大値テキスト"/>
        <xdr:cNvSpPr txBox="1"/>
      </xdr:nvSpPr>
      <xdr:spPr>
        <a:xfrm>
          <a:off x="16598900" y="551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110998</xdr:rowOff>
    </xdr:from>
    <xdr:to>
      <xdr:col>82</xdr:col>
      <xdr:colOff>196850</xdr:colOff>
      <xdr:row>33</xdr:row>
      <xdr:rowOff>110998</xdr:rowOff>
    </xdr:to>
    <xdr:cxnSp macro="">
      <xdr:nvCxnSpPr>
        <xdr:cNvPr id="308" name="直線コネクタ 307"/>
        <xdr:cNvCxnSpPr/>
      </xdr:nvCxnSpPr>
      <xdr:spPr>
        <a:xfrm>
          <a:off x="16421100" y="576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152146</xdr:rowOff>
    </xdr:from>
    <xdr:to>
      <xdr:col>82</xdr:col>
      <xdr:colOff>107950</xdr:colOff>
      <xdr:row>36</xdr:row>
      <xdr:rowOff>104140</xdr:rowOff>
    </xdr:to>
    <xdr:cxnSp macro="">
      <xdr:nvCxnSpPr>
        <xdr:cNvPr id="309" name="直線コネクタ 308"/>
        <xdr:cNvCxnSpPr/>
      </xdr:nvCxnSpPr>
      <xdr:spPr>
        <a:xfrm>
          <a:off x="15671800" y="6152896"/>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34</xdr:row>
      <xdr:rowOff>145305</xdr:rowOff>
    </xdr:from>
    <xdr:ext cx="762000" cy="259045"/>
    <xdr:sp macro="" textlink="">
      <xdr:nvSpPr>
        <xdr:cNvPr id="310" name="補助費等平均値テキスト"/>
        <xdr:cNvSpPr txBox="1"/>
      </xdr:nvSpPr>
      <xdr:spPr>
        <a:xfrm>
          <a:off x="16598900" y="5974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128778</xdr:rowOff>
    </xdr:from>
    <xdr:to>
      <xdr:col>82</xdr:col>
      <xdr:colOff>158750</xdr:colOff>
      <xdr:row>36</xdr:row>
      <xdr:rowOff>58928</xdr:rowOff>
    </xdr:to>
    <xdr:sp macro="" textlink="">
      <xdr:nvSpPr>
        <xdr:cNvPr id="311" name="フローチャート: 判断 310"/>
        <xdr:cNvSpPr/>
      </xdr:nvSpPr>
      <xdr:spPr>
        <a:xfrm>
          <a:off x="16459200" y="6129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152146</xdr:rowOff>
    </xdr:from>
    <xdr:to>
      <xdr:col>78</xdr:col>
      <xdr:colOff>69850</xdr:colOff>
      <xdr:row>35</xdr:row>
      <xdr:rowOff>170434</xdr:rowOff>
    </xdr:to>
    <xdr:cxnSp macro="">
      <xdr:nvCxnSpPr>
        <xdr:cNvPr id="312" name="直線コネクタ 311"/>
        <xdr:cNvCxnSpPr/>
      </xdr:nvCxnSpPr>
      <xdr:spPr>
        <a:xfrm flipV="1">
          <a:off x="14782800" y="615289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124206</xdr:rowOff>
    </xdr:from>
    <xdr:to>
      <xdr:col>78</xdr:col>
      <xdr:colOff>120650</xdr:colOff>
      <xdr:row>36</xdr:row>
      <xdr:rowOff>54356</xdr:rowOff>
    </xdr:to>
    <xdr:sp macro="" textlink="">
      <xdr:nvSpPr>
        <xdr:cNvPr id="313" name="フローチャート: 判断 312"/>
        <xdr:cNvSpPr/>
      </xdr:nvSpPr>
      <xdr:spPr>
        <a:xfrm>
          <a:off x="15621000" y="612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39133</xdr:rowOff>
    </xdr:from>
    <xdr:ext cx="736600" cy="259045"/>
    <xdr:sp macro="" textlink="">
      <xdr:nvSpPr>
        <xdr:cNvPr id="314" name="テキスト ボックス 313"/>
        <xdr:cNvSpPr txBox="1"/>
      </xdr:nvSpPr>
      <xdr:spPr>
        <a:xfrm>
          <a:off x="15290800" y="6211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165862</xdr:rowOff>
    </xdr:from>
    <xdr:to>
      <xdr:col>73</xdr:col>
      <xdr:colOff>180975</xdr:colOff>
      <xdr:row>35</xdr:row>
      <xdr:rowOff>170434</xdr:rowOff>
    </xdr:to>
    <xdr:cxnSp macro="">
      <xdr:nvCxnSpPr>
        <xdr:cNvPr id="315" name="直線コネクタ 314"/>
        <xdr:cNvCxnSpPr/>
      </xdr:nvCxnSpPr>
      <xdr:spPr>
        <a:xfrm>
          <a:off x="13893800" y="61666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101346</xdr:rowOff>
    </xdr:from>
    <xdr:to>
      <xdr:col>74</xdr:col>
      <xdr:colOff>31750</xdr:colOff>
      <xdr:row>36</xdr:row>
      <xdr:rowOff>31496</xdr:rowOff>
    </xdr:to>
    <xdr:sp macro="" textlink="">
      <xdr:nvSpPr>
        <xdr:cNvPr id="316" name="フローチャート: 判断 315"/>
        <xdr:cNvSpPr/>
      </xdr:nvSpPr>
      <xdr:spPr>
        <a:xfrm>
          <a:off x="14732000" y="61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41673</xdr:rowOff>
    </xdr:from>
    <xdr:ext cx="762000" cy="259045"/>
    <xdr:sp macro="" textlink="">
      <xdr:nvSpPr>
        <xdr:cNvPr id="317" name="テキスト ボックス 316"/>
        <xdr:cNvSpPr txBox="1"/>
      </xdr:nvSpPr>
      <xdr:spPr>
        <a:xfrm>
          <a:off x="14401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35</xdr:row>
      <xdr:rowOff>165862</xdr:rowOff>
    </xdr:to>
    <xdr:cxnSp macro="">
      <xdr:nvCxnSpPr>
        <xdr:cNvPr id="318" name="直線コネクタ 317"/>
        <xdr:cNvCxnSpPr/>
      </xdr:nvCxnSpPr>
      <xdr:spPr>
        <a:xfrm>
          <a:off x="13004800" y="61391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147066</xdr:rowOff>
    </xdr:from>
    <xdr:to>
      <xdr:col>69</xdr:col>
      <xdr:colOff>142875</xdr:colOff>
      <xdr:row>36</xdr:row>
      <xdr:rowOff>77216</xdr:rowOff>
    </xdr:to>
    <xdr:sp macro="" textlink="">
      <xdr:nvSpPr>
        <xdr:cNvPr id="319" name="フローチャート: 判断 318"/>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61993</xdr:rowOff>
    </xdr:from>
    <xdr:ext cx="762000" cy="259045"/>
    <xdr:sp macro="" textlink="">
      <xdr:nvSpPr>
        <xdr:cNvPr id="320" name="テキスト ボックス 319"/>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1" name="フローチャート: 判断 320"/>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22" name="テキスト ボックス 321"/>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53340</xdr:rowOff>
    </xdr:from>
    <xdr:to>
      <xdr:col>82</xdr:col>
      <xdr:colOff>158750</xdr:colOff>
      <xdr:row>36</xdr:row>
      <xdr:rowOff>154940</xdr:rowOff>
    </xdr:to>
    <xdr:sp macro="" textlink="">
      <xdr:nvSpPr>
        <xdr:cNvPr id="328" name="楕円 327"/>
        <xdr:cNvSpPr/>
      </xdr:nvSpPr>
      <xdr:spPr>
        <a:xfrm>
          <a:off x="164592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25417</xdr:rowOff>
    </xdr:from>
    <xdr:ext cx="762000" cy="259045"/>
    <xdr:sp macro="" textlink="">
      <xdr:nvSpPr>
        <xdr:cNvPr id="329" name="補助費等該当値テキスト"/>
        <xdr:cNvSpPr txBox="1"/>
      </xdr:nvSpPr>
      <xdr:spPr>
        <a:xfrm>
          <a:off x="16598900" y="619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101346</xdr:rowOff>
    </xdr:from>
    <xdr:to>
      <xdr:col>78</xdr:col>
      <xdr:colOff>120650</xdr:colOff>
      <xdr:row>36</xdr:row>
      <xdr:rowOff>31496</xdr:rowOff>
    </xdr:to>
    <xdr:sp macro="" textlink="">
      <xdr:nvSpPr>
        <xdr:cNvPr id="330" name="楕円 329"/>
        <xdr:cNvSpPr/>
      </xdr:nvSpPr>
      <xdr:spPr>
        <a:xfrm>
          <a:off x="15621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41673</xdr:rowOff>
    </xdr:from>
    <xdr:ext cx="736600" cy="259045"/>
    <xdr:sp macro="" textlink="">
      <xdr:nvSpPr>
        <xdr:cNvPr id="331" name="テキスト ボックス 330"/>
        <xdr:cNvSpPr txBox="1"/>
      </xdr:nvSpPr>
      <xdr:spPr>
        <a:xfrm>
          <a:off x="15290800" y="5870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119634</xdr:rowOff>
    </xdr:from>
    <xdr:to>
      <xdr:col>74</xdr:col>
      <xdr:colOff>31750</xdr:colOff>
      <xdr:row>36</xdr:row>
      <xdr:rowOff>49784</xdr:rowOff>
    </xdr:to>
    <xdr:sp macro="" textlink="">
      <xdr:nvSpPr>
        <xdr:cNvPr id="332" name="楕円 331"/>
        <xdr:cNvSpPr/>
      </xdr:nvSpPr>
      <xdr:spPr>
        <a:xfrm>
          <a:off x="14732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34561</xdr:rowOff>
    </xdr:from>
    <xdr:ext cx="762000" cy="259045"/>
    <xdr:sp macro="" textlink="">
      <xdr:nvSpPr>
        <xdr:cNvPr id="333" name="テキスト ボックス 332"/>
        <xdr:cNvSpPr txBox="1"/>
      </xdr:nvSpPr>
      <xdr:spPr>
        <a:xfrm>
          <a:off x="14401800" y="6206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115062</xdr:rowOff>
    </xdr:from>
    <xdr:to>
      <xdr:col>69</xdr:col>
      <xdr:colOff>142875</xdr:colOff>
      <xdr:row>36</xdr:row>
      <xdr:rowOff>45212</xdr:rowOff>
    </xdr:to>
    <xdr:sp macro="" textlink="">
      <xdr:nvSpPr>
        <xdr:cNvPr id="334" name="楕円 333"/>
        <xdr:cNvSpPr/>
      </xdr:nvSpPr>
      <xdr:spPr>
        <a:xfrm>
          <a:off x="13843000" y="611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55389</xdr:rowOff>
    </xdr:from>
    <xdr:ext cx="762000" cy="259045"/>
    <xdr:sp macro="" textlink="">
      <xdr:nvSpPr>
        <xdr:cNvPr id="335" name="テキスト ボックス 334"/>
        <xdr:cNvSpPr txBox="1"/>
      </xdr:nvSpPr>
      <xdr:spPr>
        <a:xfrm>
          <a:off x="13512800" y="588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36" name="楕円 335"/>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27957</xdr:rowOff>
    </xdr:from>
    <xdr:ext cx="762000" cy="259045"/>
    <xdr:sp macro="" textlink="">
      <xdr:nvSpPr>
        <xdr:cNvPr id="337" name="テキスト ボックス 336"/>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前年度数値と比較し</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ポイント増加しており，類似団体内平均値を</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ポイント下回っている。これは，ハード事業やソフト事業で借り入れた過疎対策事業債や合併特例事業債の償還額が多額となっていることが要因である。今後も大規模事業の影響により高水準が見込まれるが，地方債の新規発行額を抑制するとともに，繰上償還を実施し，地方債残高の削減に努め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127000</xdr:rowOff>
    </xdr:from>
    <xdr:to>
      <xdr:col>26</xdr:col>
      <xdr:colOff>184150</xdr:colOff>
      <xdr:row>80</xdr:row>
      <xdr:rowOff>127000</xdr:rowOff>
    </xdr:to>
    <xdr:cxnSp macro="">
      <xdr:nvCxnSpPr>
        <xdr:cNvPr id="352" name="直線コネクタ 351"/>
        <xdr:cNvCxnSpPr/>
      </xdr:nvCxnSpPr>
      <xdr:spPr>
        <a:xfrm>
          <a:off x="762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156227</xdr:rowOff>
    </xdr:from>
    <xdr:ext cx="508000" cy="259045"/>
    <xdr:sp macro="" textlink="">
      <xdr:nvSpPr>
        <xdr:cNvPr id="353" name="テキスト ボックス 352"/>
        <xdr:cNvSpPr txBox="1"/>
      </xdr:nvSpPr>
      <xdr:spPr>
        <a:xfrm>
          <a:off x="254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12700</xdr:rowOff>
    </xdr:from>
    <xdr:to>
      <xdr:col>26</xdr:col>
      <xdr:colOff>184150</xdr:colOff>
      <xdr:row>74</xdr:row>
      <xdr:rowOff>12700</xdr:rowOff>
    </xdr:to>
    <xdr:cxnSp macro="">
      <xdr:nvCxnSpPr>
        <xdr:cNvPr id="356" name="直線コネクタ 355"/>
        <xdr:cNvCxnSpPr/>
      </xdr:nvCxnSpPr>
      <xdr:spPr>
        <a:xfrm>
          <a:off x="762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41927</xdr:rowOff>
    </xdr:from>
    <xdr:ext cx="508000" cy="259045"/>
    <xdr:sp macro="" textlink="">
      <xdr:nvSpPr>
        <xdr:cNvPr id="357" name="テキスト ボックス 356"/>
        <xdr:cNvSpPr txBox="1"/>
      </xdr:nvSpPr>
      <xdr:spPr>
        <a:xfrm>
          <a:off x="254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9" name="テキスト ボックス 358"/>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80</xdr:row>
      <xdr:rowOff>12700</xdr:rowOff>
    </xdr:to>
    <xdr:cxnSp macro="">
      <xdr:nvCxnSpPr>
        <xdr:cNvPr id="361" name="直線コネクタ 360"/>
        <xdr:cNvCxnSpPr/>
      </xdr:nvCxnSpPr>
      <xdr:spPr>
        <a:xfrm flipV="1">
          <a:off x="4826000" y="125857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156227</xdr:rowOff>
    </xdr:from>
    <xdr:ext cx="762000" cy="259045"/>
    <xdr:sp macro="" textlink="">
      <xdr:nvSpPr>
        <xdr:cNvPr id="362" name="公債費最小値テキスト"/>
        <xdr:cNvSpPr txBox="1"/>
      </xdr:nvSpPr>
      <xdr:spPr>
        <a:xfrm>
          <a:off x="491490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12700</xdr:rowOff>
    </xdr:from>
    <xdr:to>
      <xdr:col>24</xdr:col>
      <xdr:colOff>114300</xdr:colOff>
      <xdr:row>80</xdr:row>
      <xdr:rowOff>12700</xdr:rowOff>
    </xdr:to>
    <xdr:cxnSp macro="">
      <xdr:nvCxnSpPr>
        <xdr:cNvPr id="363" name="直線コネクタ 362"/>
        <xdr:cNvCxnSpPr/>
      </xdr:nvCxnSpPr>
      <xdr:spPr>
        <a:xfrm>
          <a:off x="4737100" y="13728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5" name="直線コネクタ 36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41275</xdr:rowOff>
    </xdr:from>
    <xdr:to>
      <xdr:col>24</xdr:col>
      <xdr:colOff>25400</xdr:colOff>
      <xdr:row>78</xdr:row>
      <xdr:rowOff>46989</xdr:rowOff>
    </xdr:to>
    <xdr:cxnSp macro="">
      <xdr:nvCxnSpPr>
        <xdr:cNvPr id="366" name="直線コネクタ 365"/>
        <xdr:cNvCxnSpPr/>
      </xdr:nvCxnSpPr>
      <xdr:spPr>
        <a:xfrm>
          <a:off x="3987800" y="13414375"/>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115588</xdr:rowOff>
    </xdr:from>
    <xdr:ext cx="762000" cy="259045"/>
    <xdr:sp macro="" textlink="">
      <xdr:nvSpPr>
        <xdr:cNvPr id="367" name="公債費平均値テキスト"/>
        <xdr:cNvSpPr txBox="1"/>
      </xdr:nvSpPr>
      <xdr:spPr>
        <a:xfrm>
          <a:off x="4914900" y="129743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99061</xdr:rowOff>
    </xdr:from>
    <xdr:to>
      <xdr:col>24</xdr:col>
      <xdr:colOff>76200</xdr:colOff>
      <xdr:row>77</xdr:row>
      <xdr:rowOff>29211</xdr:rowOff>
    </xdr:to>
    <xdr:sp macro="" textlink="">
      <xdr:nvSpPr>
        <xdr:cNvPr id="368" name="フローチャート: 判断 367"/>
        <xdr:cNvSpPr/>
      </xdr:nvSpPr>
      <xdr:spPr>
        <a:xfrm>
          <a:off x="47752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41275</xdr:rowOff>
    </xdr:from>
    <xdr:to>
      <xdr:col>19</xdr:col>
      <xdr:colOff>187325</xdr:colOff>
      <xdr:row>78</xdr:row>
      <xdr:rowOff>92711</xdr:rowOff>
    </xdr:to>
    <xdr:cxnSp macro="">
      <xdr:nvCxnSpPr>
        <xdr:cNvPr id="369" name="直線コネクタ 368"/>
        <xdr:cNvCxnSpPr/>
      </xdr:nvCxnSpPr>
      <xdr:spPr>
        <a:xfrm flipV="1">
          <a:off x="3098800" y="13414375"/>
          <a:ext cx="889000" cy="51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93345</xdr:rowOff>
    </xdr:from>
    <xdr:to>
      <xdr:col>20</xdr:col>
      <xdr:colOff>38100</xdr:colOff>
      <xdr:row>77</xdr:row>
      <xdr:rowOff>23495</xdr:rowOff>
    </xdr:to>
    <xdr:sp macro="" textlink="">
      <xdr:nvSpPr>
        <xdr:cNvPr id="370" name="フローチャート: 判断 369"/>
        <xdr:cNvSpPr/>
      </xdr:nvSpPr>
      <xdr:spPr>
        <a:xfrm>
          <a:off x="3937000" y="1312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33672</xdr:rowOff>
    </xdr:from>
    <xdr:ext cx="736600" cy="259045"/>
    <xdr:sp macro="" textlink="">
      <xdr:nvSpPr>
        <xdr:cNvPr id="371" name="テキスト ボックス 370"/>
        <xdr:cNvSpPr txBox="1"/>
      </xdr:nvSpPr>
      <xdr:spPr>
        <a:xfrm>
          <a:off x="3606800" y="12892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92711</xdr:rowOff>
    </xdr:from>
    <xdr:to>
      <xdr:col>15</xdr:col>
      <xdr:colOff>98425</xdr:colOff>
      <xdr:row>79</xdr:row>
      <xdr:rowOff>41275</xdr:rowOff>
    </xdr:to>
    <xdr:cxnSp macro="">
      <xdr:nvCxnSpPr>
        <xdr:cNvPr id="372" name="直線コネクタ 371"/>
        <xdr:cNvCxnSpPr/>
      </xdr:nvCxnSpPr>
      <xdr:spPr>
        <a:xfrm flipV="1">
          <a:off x="2209800" y="13465811"/>
          <a:ext cx="889000" cy="12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59055</xdr:rowOff>
    </xdr:from>
    <xdr:to>
      <xdr:col>15</xdr:col>
      <xdr:colOff>149225</xdr:colOff>
      <xdr:row>76</xdr:row>
      <xdr:rowOff>160655</xdr:rowOff>
    </xdr:to>
    <xdr:sp macro="" textlink="">
      <xdr:nvSpPr>
        <xdr:cNvPr id="373" name="フローチャート: 判断 372"/>
        <xdr:cNvSpPr/>
      </xdr:nvSpPr>
      <xdr:spPr>
        <a:xfrm>
          <a:off x="30480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170832</xdr:rowOff>
    </xdr:from>
    <xdr:ext cx="762000" cy="259045"/>
    <xdr:sp macro="" textlink="">
      <xdr:nvSpPr>
        <xdr:cNvPr id="374" name="テキスト ボックス 373"/>
        <xdr:cNvSpPr txBox="1"/>
      </xdr:nvSpPr>
      <xdr:spPr>
        <a:xfrm>
          <a:off x="2717800" y="12858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41275</xdr:rowOff>
    </xdr:from>
    <xdr:to>
      <xdr:col>11</xdr:col>
      <xdr:colOff>9525</xdr:colOff>
      <xdr:row>79</xdr:row>
      <xdr:rowOff>138430</xdr:rowOff>
    </xdr:to>
    <xdr:cxnSp macro="">
      <xdr:nvCxnSpPr>
        <xdr:cNvPr id="375" name="直線コネクタ 374"/>
        <xdr:cNvCxnSpPr/>
      </xdr:nvCxnSpPr>
      <xdr:spPr>
        <a:xfrm flipV="1">
          <a:off x="1320800" y="13585825"/>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47625</xdr:rowOff>
    </xdr:from>
    <xdr:to>
      <xdr:col>11</xdr:col>
      <xdr:colOff>60325</xdr:colOff>
      <xdr:row>76</xdr:row>
      <xdr:rowOff>149225</xdr:rowOff>
    </xdr:to>
    <xdr:sp macro="" textlink="">
      <xdr:nvSpPr>
        <xdr:cNvPr id="376" name="フローチャート: 判断 375"/>
        <xdr:cNvSpPr/>
      </xdr:nvSpPr>
      <xdr:spPr>
        <a:xfrm>
          <a:off x="2159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159402</xdr:rowOff>
    </xdr:from>
    <xdr:ext cx="762000" cy="259045"/>
    <xdr:sp macro="" textlink="">
      <xdr:nvSpPr>
        <xdr:cNvPr id="377" name="テキスト ボックス 376"/>
        <xdr:cNvSpPr txBox="1"/>
      </xdr:nvSpPr>
      <xdr:spPr>
        <a:xfrm>
          <a:off x="1828800" y="1284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53339</xdr:rowOff>
    </xdr:from>
    <xdr:to>
      <xdr:col>6</xdr:col>
      <xdr:colOff>171450</xdr:colOff>
      <xdr:row>76</xdr:row>
      <xdr:rowOff>154939</xdr:rowOff>
    </xdr:to>
    <xdr:sp macro="" textlink="">
      <xdr:nvSpPr>
        <xdr:cNvPr id="378" name="フローチャート: 判断 377"/>
        <xdr:cNvSpPr/>
      </xdr:nvSpPr>
      <xdr:spPr>
        <a:xfrm>
          <a:off x="1270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165117</xdr:rowOff>
    </xdr:from>
    <xdr:ext cx="762000" cy="259045"/>
    <xdr:sp macro="" textlink="">
      <xdr:nvSpPr>
        <xdr:cNvPr id="379" name="テキスト ボックス 378"/>
        <xdr:cNvSpPr txBox="1"/>
      </xdr:nvSpPr>
      <xdr:spPr>
        <a:xfrm>
          <a:off x="939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167639</xdr:rowOff>
    </xdr:from>
    <xdr:to>
      <xdr:col>24</xdr:col>
      <xdr:colOff>76200</xdr:colOff>
      <xdr:row>78</xdr:row>
      <xdr:rowOff>97789</xdr:rowOff>
    </xdr:to>
    <xdr:sp macro="" textlink="">
      <xdr:nvSpPr>
        <xdr:cNvPr id="385" name="楕円 384"/>
        <xdr:cNvSpPr/>
      </xdr:nvSpPr>
      <xdr:spPr>
        <a:xfrm>
          <a:off x="47752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139716</xdr:rowOff>
    </xdr:from>
    <xdr:ext cx="762000" cy="259045"/>
    <xdr:sp macro="" textlink="">
      <xdr:nvSpPr>
        <xdr:cNvPr id="386" name="公債費該当値テキスト"/>
        <xdr:cNvSpPr txBox="1"/>
      </xdr:nvSpPr>
      <xdr:spPr>
        <a:xfrm>
          <a:off x="49149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161925</xdr:rowOff>
    </xdr:from>
    <xdr:to>
      <xdr:col>20</xdr:col>
      <xdr:colOff>38100</xdr:colOff>
      <xdr:row>78</xdr:row>
      <xdr:rowOff>92075</xdr:rowOff>
    </xdr:to>
    <xdr:sp macro="" textlink="">
      <xdr:nvSpPr>
        <xdr:cNvPr id="387" name="楕円 386"/>
        <xdr:cNvSpPr/>
      </xdr:nvSpPr>
      <xdr:spPr>
        <a:xfrm>
          <a:off x="3937000" y="13363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76852</xdr:rowOff>
    </xdr:from>
    <xdr:ext cx="736600" cy="259045"/>
    <xdr:sp macro="" textlink="">
      <xdr:nvSpPr>
        <xdr:cNvPr id="388" name="テキスト ボックス 387"/>
        <xdr:cNvSpPr txBox="1"/>
      </xdr:nvSpPr>
      <xdr:spPr>
        <a:xfrm>
          <a:off x="3606800" y="13449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41911</xdr:rowOff>
    </xdr:from>
    <xdr:to>
      <xdr:col>15</xdr:col>
      <xdr:colOff>149225</xdr:colOff>
      <xdr:row>78</xdr:row>
      <xdr:rowOff>143511</xdr:rowOff>
    </xdr:to>
    <xdr:sp macro="" textlink="">
      <xdr:nvSpPr>
        <xdr:cNvPr id="389" name="楕円 388"/>
        <xdr:cNvSpPr/>
      </xdr:nvSpPr>
      <xdr:spPr>
        <a:xfrm>
          <a:off x="30480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128288</xdr:rowOff>
    </xdr:from>
    <xdr:ext cx="762000" cy="259045"/>
    <xdr:sp macro="" textlink="">
      <xdr:nvSpPr>
        <xdr:cNvPr id="390" name="テキスト ボックス 389"/>
        <xdr:cNvSpPr txBox="1"/>
      </xdr:nvSpPr>
      <xdr:spPr>
        <a:xfrm>
          <a:off x="2717800" y="1350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161925</xdr:rowOff>
    </xdr:from>
    <xdr:to>
      <xdr:col>11</xdr:col>
      <xdr:colOff>60325</xdr:colOff>
      <xdr:row>79</xdr:row>
      <xdr:rowOff>92075</xdr:rowOff>
    </xdr:to>
    <xdr:sp macro="" textlink="">
      <xdr:nvSpPr>
        <xdr:cNvPr id="391" name="楕円 390"/>
        <xdr:cNvSpPr/>
      </xdr:nvSpPr>
      <xdr:spPr>
        <a:xfrm>
          <a:off x="2159000" y="1353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76852</xdr:rowOff>
    </xdr:from>
    <xdr:ext cx="762000" cy="259045"/>
    <xdr:sp macro="" textlink="">
      <xdr:nvSpPr>
        <xdr:cNvPr id="392" name="テキスト ボックス 391"/>
        <xdr:cNvSpPr txBox="1"/>
      </xdr:nvSpPr>
      <xdr:spPr>
        <a:xfrm>
          <a:off x="1828800" y="13621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87630</xdr:rowOff>
    </xdr:from>
    <xdr:to>
      <xdr:col>6</xdr:col>
      <xdr:colOff>171450</xdr:colOff>
      <xdr:row>80</xdr:row>
      <xdr:rowOff>17780</xdr:rowOff>
    </xdr:to>
    <xdr:sp macro="" textlink="">
      <xdr:nvSpPr>
        <xdr:cNvPr id="393" name="楕円 392"/>
        <xdr:cNvSpPr/>
      </xdr:nvSpPr>
      <xdr:spPr>
        <a:xfrm>
          <a:off x="1270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2557</xdr:rowOff>
    </xdr:from>
    <xdr:ext cx="762000" cy="259045"/>
    <xdr:sp macro="" textlink="">
      <xdr:nvSpPr>
        <xdr:cNvPr id="394" name="テキスト ボックス 393"/>
        <xdr:cNvSpPr txBox="1"/>
      </xdr:nvSpPr>
      <xdr:spPr>
        <a:xfrm>
          <a:off x="939800" y="1371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前年度数値と比較し</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ポイント増加し，類似団体内平均値を</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下回っている。これは，施設管理等に係る物件費が増加していることが要因であると考えられる。また，前年度と比較し，普通交付税の合併特例措置の段階的縮減の影響により経常一般財源の減少も増加した要因としてあげられる。今後も，事務事業の見直しを行うとともに，歳入確保と経費節減に努める。</a:t>
          </a:r>
        </a:p>
      </xdr:txBody>
    </xdr:sp>
    <xdr:clientData/>
  </xdr:twoCellAnchor>
  <xdr:oneCellAnchor>
    <xdr:from>
      <xdr:col>62</xdr:col>
      <xdr:colOff>6350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9" name="直線コネクタ 40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0" name="テキスト ボックス 40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1" name="直線コネクタ 41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2" name="テキスト ボックス 41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3" name="直線コネクタ 41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4" name="テキスト ボックス 41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5" name="直線コネクタ 41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6" name="テキスト ボックス 41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62992</xdr:rowOff>
    </xdr:from>
    <xdr:to>
      <xdr:col>82</xdr:col>
      <xdr:colOff>107950</xdr:colOff>
      <xdr:row>80</xdr:row>
      <xdr:rowOff>62992</xdr:rowOff>
    </xdr:to>
    <xdr:cxnSp macro="">
      <xdr:nvCxnSpPr>
        <xdr:cNvPr id="420" name="直線コネクタ 419"/>
        <xdr:cNvCxnSpPr/>
      </xdr:nvCxnSpPr>
      <xdr:spPr>
        <a:xfrm flipV="1">
          <a:off x="16510000" y="12750292"/>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35069</xdr:rowOff>
    </xdr:from>
    <xdr:ext cx="762000" cy="259045"/>
    <xdr:sp macro="" textlink="">
      <xdr:nvSpPr>
        <xdr:cNvPr id="421" name="公債費以外最小値テキスト"/>
        <xdr:cNvSpPr txBox="1"/>
      </xdr:nvSpPr>
      <xdr:spPr>
        <a:xfrm>
          <a:off x="16598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62992</xdr:rowOff>
    </xdr:from>
    <xdr:to>
      <xdr:col>82</xdr:col>
      <xdr:colOff>196850</xdr:colOff>
      <xdr:row>80</xdr:row>
      <xdr:rowOff>62992</xdr:rowOff>
    </xdr:to>
    <xdr:cxnSp macro="">
      <xdr:nvCxnSpPr>
        <xdr:cNvPr id="422" name="直線コネクタ 421"/>
        <xdr:cNvCxnSpPr/>
      </xdr:nvCxnSpPr>
      <xdr:spPr>
        <a:xfrm>
          <a:off x="16421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149369</xdr:rowOff>
    </xdr:from>
    <xdr:ext cx="762000" cy="259045"/>
    <xdr:sp macro="" textlink="">
      <xdr:nvSpPr>
        <xdr:cNvPr id="423" name="公債費以外最大値テキスト"/>
        <xdr:cNvSpPr txBox="1"/>
      </xdr:nvSpPr>
      <xdr:spPr>
        <a:xfrm>
          <a:off x="16598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62992</xdr:rowOff>
    </xdr:from>
    <xdr:to>
      <xdr:col>82</xdr:col>
      <xdr:colOff>196850</xdr:colOff>
      <xdr:row>74</xdr:row>
      <xdr:rowOff>62992</xdr:rowOff>
    </xdr:to>
    <xdr:cxnSp macro="">
      <xdr:nvCxnSpPr>
        <xdr:cNvPr id="424" name="直線コネクタ 423"/>
        <xdr:cNvCxnSpPr/>
      </xdr:nvCxnSpPr>
      <xdr:spPr>
        <a:xfrm>
          <a:off x="16421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72137</xdr:rowOff>
    </xdr:from>
    <xdr:to>
      <xdr:col>82</xdr:col>
      <xdr:colOff>107950</xdr:colOff>
      <xdr:row>76</xdr:row>
      <xdr:rowOff>159004</xdr:rowOff>
    </xdr:to>
    <xdr:cxnSp macro="">
      <xdr:nvCxnSpPr>
        <xdr:cNvPr id="425" name="直線コネクタ 424"/>
        <xdr:cNvCxnSpPr/>
      </xdr:nvCxnSpPr>
      <xdr:spPr>
        <a:xfrm>
          <a:off x="15671800" y="13102337"/>
          <a:ext cx="8382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120159</xdr:rowOff>
    </xdr:from>
    <xdr:ext cx="762000" cy="259045"/>
    <xdr:sp macro="" textlink="">
      <xdr:nvSpPr>
        <xdr:cNvPr id="426" name="公債費以外平均値テキスト"/>
        <xdr:cNvSpPr txBox="1"/>
      </xdr:nvSpPr>
      <xdr:spPr>
        <a:xfrm>
          <a:off x="16598900" y="12978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103632</xdr:rowOff>
    </xdr:from>
    <xdr:to>
      <xdr:col>82</xdr:col>
      <xdr:colOff>158750</xdr:colOff>
      <xdr:row>77</xdr:row>
      <xdr:rowOff>33782</xdr:rowOff>
    </xdr:to>
    <xdr:sp macro="" textlink="">
      <xdr:nvSpPr>
        <xdr:cNvPr id="427" name="フローチャート: 判断 426"/>
        <xdr:cNvSpPr/>
      </xdr:nvSpPr>
      <xdr:spPr>
        <a:xfrm>
          <a:off x="164592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42418</xdr:rowOff>
    </xdr:from>
    <xdr:to>
      <xdr:col>78</xdr:col>
      <xdr:colOff>69850</xdr:colOff>
      <xdr:row>76</xdr:row>
      <xdr:rowOff>72137</xdr:rowOff>
    </xdr:to>
    <xdr:cxnSp macro="">
      <xdr:nvCxnSpPr>
        <xdr:cNvPr id="428" name="直線コネクタ 427"/>
        <xdr:cNvCxnSpPr/>
      </xdr:nvCxnSpPr>
      <xdr:spPr>
        <a:xfrm>
          <a:off x="14782800" y="12901168"/>
          <a:ext cx="889000" cy="20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62485</xdr:rowOff>
    </xdr:from>
    <xdr:to>
      <xdr:col>78</xdr:col>
      <xdr:colOff>120650</xdr:colOff>
      <xdr:row>76</xdr:row>
      <xdr:rowOff>164085</xdr:rowOff>
    </xdr:to>
    <xdr:sp macro="" textlink="">
      <xdr:nvSpPr>
        <xdr:cNvPr id="429" name="フローチャート: 判断 428"/>
        <xdr:cNvSpPr/>
      </xdr:nvSpPr>
      <xdr:spPr>
        <a:xfrm>
          <a:off x="15621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148862</xdr:rowOff>
    </xdr:from>
    <xdr:ext cx="736600" cy="259045"/>
    <xdr:sp macro="" textlink="">
      <xdr:nvSpPr>
        <xdr:cNvPr id="430" name="テキスト ボックス 429"/>
        <xdr:cNvSpPr txBox="1"/>
      </xdr:nvSpPr>
      <xdr:spPr>
        <a:xfrm>
          <a:off x="15290800" y="1317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145288</xdr:rowOff>
    </xdr:from>
    <xdr:to>
      <xdr:col>73</xdr:col>
      <xdr:colOff>180975</xdr:colOff>
      <xdr:row>75</xdr:row>
      <xdr:rowOff>42418</xdr:rowOff>
    </xdr:to>
    <xdr:cxnSp macro="">
      <xdr:nvCxnSpPr>
        <xdr:cNvPr id="431" name="直線コネクタ 430"/>
        <xdr:cNvCxnSpPr/>
      </xdr:nvCxnSpPr>
      <xdr:spPr>
        <a:xfrm>
          <a:off x="13893800" y="1283258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2" name="フローチャート: 判断 431"/>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93997</xdr:rowOff>
    </xdr:from>
    <xdr:ext cx="762000" cy="259045"/>
    <xdr:sp macro="" textlink="">
      <xdr:nvSpPr>
        <xdr:cNvPr id="433" name="テキスト ボックス 432"/>
        <xdr:cNvSpPr txBox="1"/>
      </xdr:nvSpPr>
      <xdr:spPr>
        <a:xfrm>
          <a:off x="14401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76708</xdr:rowOff>
    </xdr:from>
    <xdr:to>
      <xdr:col>69</xdr:col>
      <xdr:colOff>92075</xdr:colOff>
      <xdr:row>74</xdr:row>
      <xdr:rowOff>145288</xdr:rowOff>
    </xdr:to>
    <xdr:cxnSp macro="">
      <xdr:nvCxnSpPr>
        <xdr:cNvPr id="434" name="直線コネクタ 433"/>
        <xdr:cNvCxnSpPr/>
      </xdr:nvCxnSpPr>
      <xdr:spPr>
        <a:xfrm>
          <a:off x="13004800" y="1276400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117348</xdr:rowOff>
    </xdr:from>
    <xdr:to>
      <xdr:col>69</xdr:col>
      <xdr:colOff>142875</xdr:colOff>
      <xdr:row>77</xdr:row>
      <xdr:rowOff>47498</xdr:rowOff>
    </xdr:to>
    <xdr:sp macro="" textlink="">
      <xdr:nvSpPr>
        <xdr:cNvPr id="435" name="フローチャート: 判断 434"/>
        <xdr:cNvSpPr/>
      </xdr:nvSpPr>
      <xdr:spPr>
        <a:xfrm>
          <a:off x="13843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32275</xdr:rowOff>
    </xdr:from>
    <xdr:ext cx="762000" cy="259045"/>
    <xdr:sp macro="" textlink="">
      <xdr:nvSpPr>
        <xdr:cNvPr id="436" name="テキスト ボックス 435"/>
        <xdr:cNvSpPr txBox="1"/>
      </xdr:nvSpPr>
      <xdr:spPr>
        <a:xfrm>
          <a:off x="13512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53339</xdr:rowOff>
    </xdr:from>
    <xdr:to>
      <xdr:col>65</xdr:col>
      <xdr:colOff>53975</xdr:colOff>
      <xdr:row>76</xdr:row>
      <xdr:rowOff>154939</xdr:rowOff>
    </xdr:to>
    <xdr:sp macro="" textlink="">
      <xdr:nvSpPr>
        <xdr:cNvPr id="437" name="フローチャート: 判断 436"/>
        <xdr:cNvSpPr/>
      </xdr:nvSpPr>
      <xdr:spPr>
        <a:xfrm>
          <a:off x="12954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139716</xdr:rowOff>
    </xdr:from>
    <xdr:ext cx="762000" cy="259045"/>
    <xdr:sp macro="" textlink="">
      <xdr:nvSpPr>
        <xdr:cNvPr id="438" name="テキスト ボックス 437"/>
        <xdr:cNvSpPr txBox="1"/>
      </xdr:nvSpPr>
      <xdr:spPr>
        <a:xfrm>
          <a:off x="12623800" y="13169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108204</xdr:rowOff>
    </xdr:from>
    <xdr:to>
      <xdr:col>82</xdr:col>
      <xdr:colOff>158750</xdr:colOff>
      <xdr:row>77</xdr:row>
      <xdr:rowOff>38354</xdr:rowOff>
    </xdr:to>
    <xdr:sp macro="" textlink="">
      <xdr:nvSpPr>
        <xdr:cNvPr id="444" name="楕円 443"/>
        <xdr:cNvSpPr/>
      </xdr:nvSpPr>
      <xdr:spPr>
        <a:xfrm>
          <a:off x="16459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80281</xdr:rowOff>
    </xdr:from>
    <xdr:ext cx="762000" cy="259045"/>
    <xdr:sp macro="" textlink="">
      <xdr:nvSpPr>
        <xdr:cNvPr id="445" name="公債費以外該当値テキスト"/>
        <xdr:cNvSpPr txBox="1"/>
      </xdr:nvSpPr>
      <xdr:spPr>
        <a:xfrm>
          <a:off x="165989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21337</xdr:rowOff>
    </xdr:from>
    <xdr:to>
      <xdr:col>78</xdr:col>
      <xdr:colOff>120650</xdr:colOff>
      <xdr:row>76</xdr:row>
      <xdr:rowOff>122937</xdr:rowOff>
    </xdr:to>
    <xdr:sp macro="" textlink="">
      <xdr:nvSpPr>
        <xdr:cNvPr id="446" name="楕円 445"/>
        <xdr:cNvSpPr/>
      </xdr:nvSpPr>
      <xdr:spPr>
        <a:xfrm>
          <a:off x="15621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133113</xdr:rowOff>
    </xdr:from>
    <xdr:ext cx="736600" cy="259045"/>
    <xdr:sp macro="" textlink="">
      <xdr:nvSpPr>
        <xdr:cNvPr id="447" name="テキスト ボックス 446"/>
        <xdr:cNvSpPr txBox="1"/>
      </xdr:nvSpPr>
      <xdr:spPr>
        <a:xfrm>
          <a:off x="15290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163068</xdr:rowOff>
    </xdr:from>
    <xdr:to>
      <xdr:col>74</xdr:col>
      <xdr:colOff>31750</xdr:colOff>
      <xdr:row>75</xdr:row>
      <xdr:rowOff>93218</xdr:rowOff>
    </xdr:to>
    <xdr:sp macro="" textlink="">
      <xdr:nvSpPr>
        <xdr:cNvPr id="448" name="楕円 447"/>
        <xdr:cNvSpPr/>
      </xdr:nvSpPr>
      <xdr:spPr>
        <a:xfrm>
          <a:off x="14732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103395</xdr:rowOff>
    </xdr:from>
    <xdr:ext cx="762000" cy="259045"/>
    <xdr:sp macro="" textlink="">
      <xdr:nvSpPr>
        <xdr:cNvPr id="449" name="テキスト ボックス 448"/>
        <xdr:cNvSpPr txBox="1"/>
      </xdr:nvSpPr>
      <xdr:spPr>
        <a:xfrm>
          <a:off x="14401800" y="1261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94488</xdr:rowOff>
    </xdr:from>
    <xdr:to>
      <xdr:col>69</xdr:col>
      <xdr:colOff>142875</xdr:colOff>
      <xdr:row>75</xdr:row>
      <xdr:rowOff>24638</xdr:rowOff>
    </xdr:to>
    <xdr:sp macro="" textlink="">
      <xdr:nvSpPr>
        <xdr:cNvPr id="450" name="楕円 449"/>
        <xdr:cNvSpPr/>
      </xdr:nvSpPr>
      <xdr:spPr>
        <a:xfrm>
          <a:off x="138430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34815</xdr:rowOff>
    </xdr:from>
    <xdr:ext cx="762000" cy="259045"/>
    <xdr:sp macro="" textlink="">
      <xdr:nvSpPr>
        <xdr:cNvPr id="451" name="テキスト ボックス 450"/>
        <xdr:cNvSpPr txBox="1"/>
      </xdr:nvSpPr>
      <xdr:spPr>
        <a:xfrm>
          <a:off x="13512800" y="1255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25908</xdr:rowOff>
    </xdr:from>
    <xdr:to>
      <xdr:col>65</xdr:col>
      <xdr:colOff>53975</xdr:colOff>
      <xdr:row>74</xdr:row>
      <xdr:rowOff>127508</xdr:rowOff>
    </xdr:to>
    <xdr:sp macro="" textlink="">
      <xdr:nvSpPr>
        <xdr:cNvPr id="452" name="楕円 451"/>
        <xdr:cNvSpPr/>
      </xdr:nvSpPr>
      <xdr:spPr>
        <a:xfrm>
          <a:off x="12954000" y="12713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137685</xdr:rowOff>
    </xdr:from>
    <xdr:ext cx="762000" cy="259045"/>
    <xdr:sp macro="" textlink="">
      <xdr:nvSpPr>
        <xdr:cNvPr id="453" name="テキスト ボックス 452"/>
        <xdr:cNvSpPr txBox="1"/>
      </xdr:nvSpPr>
      <xdr:spPr>
        <a:xfrm>
          <a:off x="12623800" y="12482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広島県三次市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160338</xdr:rowOff>
    </xdr:from>
    <xdr:to>
      <xdr:col>29</xdr:col>
      <xdr:colOff>127000</xdr:colOff>
      <xdr:row>19</xdr:row>
      <xdr:rowOff>109882</xdr:rowOff>
    </xdr:to>
    <xdr:cxnSp macro="">
      <xdr:nvCxnSpPr>
        <xdr:cNvPr id="47" name="直線コネクタ 46"/>
        <xdr:cNvCxnSpPr/>
      </xdr:nvCxnSpPr>
      <xdr:spPr bwMode="auto">
        <a:xfrm flipV="1">
          <a:off x="5651500" y="2093913"/>
          <a:ext cx="0" cy="13211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81959</xdr:rowOff>
    </xdr:from>
    <xdr:ext cx="762000" cy="259045"/>
    <xdr:sp macro="" textlink="">
      <xdr:nvSpPr>
        <xdr:cNvPr id="48" name="人口1人当たり決算額の推移最小値テキスト130"/>
        <xdr:cNvSpPr txBox="1"/>
      </xdr:nvSpPr>
      <xdr:spPr>
        <a:xfrm>
          <a:off x="5740400" y="3387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51,965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109882</xdr:rowOff>
    </xdr:from>
    <xdr:to>
      <xdr:col>30</xdr:col>
      <xdr:colOff>25400</xdr:colOff>
      <xdr:row>19</xdr:row>
      <xdr:rowOff>109882</xdr:rowOff>
    </xdr:to>
    <xdr:cxnSp macro="">
      <xdr:nvCxnSpPr>
        <xdr:cNvPr id="49" name="直線コネクタ 48"/>
        <xdr:cNvCxnSpPr/>
      </xdr:nvCxnSpPr>
      <xdr:spPr bwMode="auto">
        <a:xfrm>
          <a:off x="5562600" y="34150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75265</xdr:rowOff>
    </xdr:from>
    <xdr:ext cx="762000" cy="259045"/>
    <xdr:sp macro="" textlink="">
      <xdr:nvSpPr>
        <xdr:cNvPr id="50" name="人口1人当たり決算額の推移最大値テキスト130"/>
        <xdr:cNvSpPr txBox="1"/>
      </xdr:nvSpPr>
      <xdr:spPr>
        <a:xfrm>
          <a:off x="5740400" y="183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160338</xdr:rowOff>
    </xdr:from>
    <xdr:to>
      <xdr:col>30</xdr:col>
      <xdr:colOff>25400</xdr:colOff>
      <xdr:row>11</xdr:row>
      <xdr:rowOff>160338</xdr:rowOff>
    </xdr:to>
    <xdr:cxnSp macro="">
      <xdr:nvCxnSpPr>
        <xdr:cNvPr id="51" name="直線コネクタ 50"/>
        <xdr:cNvCxnSpPr/>
      </xdr:nvCxnSpPr>
      <xdr:spPr bwMode="auto">
        <a:xfrm>
          <a:off x="5562600" y="20939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123859</xdr:rowOff>
    </xdr:from>
    <xdr:to>
      <xdr:col>29</xdr:col>
      <xdr:colOff>127000</xdr:colOff>
      <xdr:row>14</xdr:row>
      <xdr:rowOff>1869</xdr:rowOff>
    </xdr:to>
    <xdr:cxnSp macro="">
      <xdr:nvCxnSpPr>
        <xdr:cNvPr id="52" name="直線コネクタ 51"/>
        <xdr:cNvCxnSpPr/>
      </xdr:nvCxnSpPr>
      <xdr:spPr bwMode="auto">
        <a:xfrm flipV="1">
          <a:off x="5003800" y="2400334"/>
          <a:ext cx="647700" cy="494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40450</xdr:rowOff>
    </xdr:from>
    <xdr:ext cx="762000" cy="259045"/>
    <xdr:sp macro="" textlink="">
      <xdr:nvSpPr>
        <xdr:cNvPr id="53" name="人口1人当たり決算額の推移平均値テキスト130"/>
        <xdr:cNvSpPr txBox="1"/>
      </xdr:nvSpPr>
      <xdr:spPr>
        <a:xfrm>
          <a:off x="5740400" y="2831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68373</xdr:rowOff>
    </xdr:from>
    <xdr:to>
      <xdr:col>29</xdr:col>
      <xdr:colOff>177800</xdr:colOff>
      <xdr:row>16</xdr:row>
      <xdr:rowOff>169973</xdr:rowOff>
    </xdr:to>
    <xdr:sp macro="" textlink="">
      <xdr:nvSpPr>
        <xdr:cNvPr id="54" name="フローチャート: 判断 53"/>
        <xdr:cNvSpPr/>
      </xdr:nvSpPr>
      <xdr:spPr bwMode="auto">
        <a:xfrm>
          <a:off x="56007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169302</xdr:rowOff>
    </xdr:from>
    <xdr:to>
      <xdr:col>26</xdr:col>
      <xdr:colOff>50800</xdr:colOff>
      <xdr:row>14</xdr:row>
      <xdr:rowOff>1869</xdr:rowOff>
    </xdr:to>
    <xdr:cxnSp macro="">
      <xdr:nvCxnSpPr>
        <xdr:cNvPr id="55" name="直線コネクタ 54"/>
        <xdr:cNvCxnSpPr/>
      </xdr:nvCxnSpPr>
      <xdr:spPr bwMode="auto">
        <a:xfrm>
          <a:off x="4305300" y="2445777"/>
          <a:ext cx="698500" cy="40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84310</xdr:rowOff>
    </xdr:from>
    <xdr:to>
      <xdr:col>26</xdr:col>
      <xdr:colOff>101600</xdr:colOff>
      <xdr:row>17</xdr:row>
      <xdr:rowOff>14460</xdr:rowOff>
    </xdr:to>
    <xdr:sp macro="" textlink="">
      <xdr:nvSpPr>
        <xdr:cNvPr id="56" name="フローチャート: 判断 55"/>
        <xdr:cNvSpPr/>
      </xdr:nvSpPr>
      <xdr:spPr bwMode="auto">
        <a:xfrm>
          <a:off x="49530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170687</xdr:rowOff>
    </xdr:from>
    <xdr:ext cx="736600" cy="259045"/>
    <xdr:sp macro="" textlink="">
      <xdr:nvSpPr>
        <xdr:cNvPr id="57" name="テキスト ボックス 56"/>
        <xdr:cNvSpPr txBox="1"/>
      </xdr:nvSpPr>
      <xdr:spPr>
        <a:xfrm>
          <a:off x="4622800" y="2961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155014</xdr:rowOff>
    </xdr:from>
    <xdr:to>
      <xdr:col>22</xdr:col>
      <xdr:colOff>114300</xdr:colOff>
      <xdr:row>13</xdr:row>
      <xdr:rowOff>169302</xdr:rowOff>
    </xdr:to>
    <xdr:cxnSp macro="">
      <xdr:nvCxnSpPr>
        <xdr:cNvPr id="58" name="直線コネクタ 57"/>
        <xdr:cNvCxnSpPr/>
      </xdr:nvCxnSpPr>
      <xdr:spPr bwMode="auto">
        <a:xfrm>
          <a:off x="3606800" y="2431489"/>
          <a:ext cx="698500" cy="14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89486</xdr:rowOff>
    </xdr:from>
    <xdr:to>
      <xdr:col>22</xdr:col>
      <xdr:colOff>165100</xdr:colOff>
      <xdr:row>17</xdr:row>
      <xdr:rowOff>19636</xdr:rowOff>
    </xdr:to>
    <xdr:sp macro="" textlink="">
      <xdr:nvSpPr>
        <xdr:cNvPr id="59" name="フローチャート: 判断 58"/>
        <xdr:cNvSpPr/>
      </xdr:nvSpPr>
      <xdr:spPr bwMode="auto">
        <a:xfrm>
          <a:off x="42545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4413</xdr:rowOff>
    </xdr:from>
    <xdr:ext cx="762000" cy="259045"/>
    <xdr:sp macro="" textlink="">
      <xdr:nvSpPr>
        <xdr:cNvPr id="60" name="テキスト ボックス 59"/>
        <xdr:cNvSpPr txBox="1"/>
      </xdr:nvSpPr>
      <xdr:spPr>
        <a:xfrm>
          <a:off x="3924300" y="2966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155014</xdr:rowOff>
    </xdr:from>
    <xdr:to>
      <xdr:col>18</xdr:col>
      <xdr:colOff>177800</xdr:colOff>
      <xdr:row>14</xdr:row>
      <xdr:rowOff>34281</xdr:rowOff>
    </xdr:to>
    <xdr:cxnSp macro="">
      <xdr:nvCxnSpPr>
        <xdr:cNvPr id="61" name="直線コネクタ 60"/>
        <xdr:cNvCxnSpPr/>
      </xdr:nvCxnSpPr>
      <xdr:spPr bwMode="auto">
        <a:xfrm flipV="1">
          <a:off x="2908300" y="2431489"/>
          <a:ext cx="698500" cy="50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47326</xdr:rowOff>
    </xdr:from>
    <xdr:to>
      <xdr:col>19</xdr:col>
      <xdr:colOff>38100</xdr:colOff>
      <xdr:row>17</xdr:row>
      <xdr:rowOff>148926</xdr:rowOff>
    </xdr:to>
    <xdr:sp macro="" textlink="">
      <xdr:nvSpPr>
        <xdr:cNvPr id="62" name="フローチャート: 判断 61"/>
        <xdr:cNvSpPr/>
      </xdr:nvSpPr>
      <xdr:spPr bwMode="auto">
        <a:xfrm>
          <a:off x="35560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133703</xdr:rowOff>
    </xdr:from>
    <xdr:ext cx="762000" cy="259045"/>
    <xdr:sp macro="" textlink="">
      <xdr:nvSpPr>
        <xdr:cNvPr id="63" name="テキスト ボックス 62"/>
        <xdr:cNvSpPr txBox="1"/>
      </xdr:nvSpPr>
      <xdr:spPr>
        <a:xfrm>
          <a:off x="3225800" y="309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69728</xdr:rowOff>
    </xdr:from>
    <xdr:to>
      <xdr:col>15</xdr:col>
      <xdr:colOff>101600</xdr:colOff>
      <xdr:row>17</xdr:row>
      <xdr:rowOff>171328</xdr:rowOff>
    </xdr:to>
    <xdr:sp macro="" textlink="">
      <xdr:nvSpPr>
        <xdr:cNvPr id="64" name="フローチャート: 判断 63"/>
        <xdr:cNvSpPr/>
      </xdr:nvSpPr>
      <xdr:spPr bwMode="auto">
        <a:xfrm>
          <a:off x="28575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156105</xdr:rowOff>
    </xdr:from>
    <xdr:ext cx="762000" cy="259045"/>
    <xdr:sp macro="" textlink="">
      <xdr:nvSpPr>
        <xdr:cNvPr id="65" name="テキスト ボックス 64"/>
        <xdr:cNvSpPr txBox="1"/>
      </xdr:nvSpPr>
      <xdr:spPr>
        <a:xfrm>
          <a:off x="2527300" y="3118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73059</xdr:rowOff>
    </xdr:from>
    <xdr:to>
      <xdr:col>29</xdr:col>
      <xdr:colOff>177800</xdr:colOff>
      <xdr:row>14</xdr:row>
      <xdr:rowOff>3209</xdr:rowOff>
    </xdr:to>
    <xdr:sp macro="" textlink="">
      <xdr:nvSpPr>
        <xdr:cNvPr id="71" name="楕円 70"/>
        <xdr:cNvSpPr/>
      </xdr:nvSpPr>
      <xdr:spPr bwMode="auto">
        <a:xfrm>
          <a:off x="5600700" y="23495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89586</xdr:rowOff>
    </xdr:from>
    <xdr:ext cx="762000" cy="259045"/>
    <xdr:sp macro="" textlink="">
      <xdr:nvSpPr>
        <xdr:cNvPr id="72" name="人口1人当たり決算額の推移該当値テキスト130"/>
        <xdr:cNvSpPr txBox="1"/>
      </xdr:nvSpPr>
      <xdr:spPr>
        <a:xfrm>
          <a:off x="5740400" y="2194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122519</xdr:rowOff>
    </xdr:from>
    <xdr:to>
      <xdr:col>26</xdr:col>
      <xdr:colOff>101600</xdr:colOff>
      <xdr:row>14</xdr:row>
      <xdr:rowOff>52669</xdr:rowOff>
    </xdr:to>
    <xdr:sp macro="" textlink="">
      <xdr:nvSpPr>
        <xdr:cNvPr id="73" name="楕円 72"/>
        <xdr:cNvSpPr/>
      </xdr:nvSpPr>
      <xdr:spPr bwMode="auto">
        <a:xfrm>
          <a:off x="4953000" y="23989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62846</xdr:rowOff>
    </xdr:from>
    <xdr:ext cx="736600" cy="259045"/>
    <xdr:sp macro="" textlink="">
      <xdr:nvSpPr>
        <xdr:cNvPr id="74" name="テキスト ボックス 73"/>
        <xdr:cNvSpPr txBox="1"/>
      </xdr:nvSpPr>
      <xdr:spPr>
        <a:xfrm>
          <a:off x="4622800" y="2167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13</xdr:row>
      <xdr:rowOff>118502</xdr:rowOff>
    </xdr:from>
    <xdr:to>
      <xdr:col>22</xdr:col>
      <xdr:colOff>165100</xdr:colOff>
      <xdr:row>14</xdr:row>
      <xdr:rowOff>48652</xdr:rowOff>
    </xdr:to>
    <xdr:sp macro="" textlink="">
      <xdr:nvSpPr>
        <xdr:cNvPr id="75" name="楕円 74"/>
        <xdr:cNvSpPr/>
      </xdr:nvSpPr>
      <xdr:spPr bwMode="auto">
        <a:xfrm>
          <a:off x="4254500" y="23949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58829</xdr:rowOff>
    </xdr:from>
    <xdr:ext cx="762000" cy="259045"/>
    <xdr:sp macro="" textlink="">
      <xdr:nvSpPr>
        <xdr:cNvPr id="76" name="テキスト ボックス 75"/>
        <xdr:cNvSpPr txBox="1"/>
      </xdr:nvSpPr>
      <xdr:spPr>
        <a:xfrm>
          <a:off x="3924300" y="2163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104214</xdr:rowOff>
    </xdr:from>
    <xdr:to>
      <xdr:col>19</xdr:col>
      <xdr:colOff>38100</xdr:colOff>
      <xdr:row>14</xdr:row>
      <xdr:rowOff>34364</xdr:rowOff>
    </xdr:to>
    <xdr:sp macro="" textlink="">
      <xdr:nvSpPr>
        <xdr:cNvPr id="77" name="楕円 76"/>
        <xdr:cNvSpPr/>
      </xdr:nvSpPr>
      <xdr:spPr bwMode="auto">
        <a:xfrm>
          <a:off x="3556000" y="23806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44541</xdr:rowOff>
    </xdr:from>
    <xdr:ext cx="762000" cy="259045"/>
    <xdr:sp macro="" textlink="">
      <xdr:nvSpPr>
        <xdr:cNvPr id="78" name="テキスト ボックス 77"/>
        <xdr:cNvSpPr txBox="1"/>
      </xdr:nvSpPr>
      <xdr:spPr>
        <a:xfrm>
          <a:off x="3225800" y="214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154931</xdr:rowOff>
    </xdr:from>
    <xdr:to>
      <xdr:col>15</xdr:col>
      <xdr:colOff>101600</xdr:colOff>
      <xdr:row>14</xdr:row>
      <xdr:rowOff>85081</xdr:rowOff>
    </xdr:to>
    <xdr:sp macro="" textlink="">
      <xdr:nvSpPr>
        <xdr:cNvPr id="79" name="楕円 78"/>
        <xdr:cNvSpPr/>
      </xdr:nvSpPr>
      <xdr:spPr bwMode="auto">
        <a:xfrm>
          <a:off x="2857500" y="24314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95258</xdr:rowOff>
    </xdr:from>
    <xdr:ext cx="762000" cy="259045"/>
    <xdr:sp macro="" textlink="">
      <xdr:nvSpPr>
        <xdr:cNvPr id="80" name="テキスト ボックス 79"/>
        <xdr:cNvSpPr txBox="1"/>
      </xdr:nvSpPr>
      <xdr:spPr>
        <a:xfrm>
          <a:off x="2527300" y="2200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29662</xdr:rowOff>
    </xdr:from>
    <xdr:to>
      <xdr:col>29</xdr:col>
      <xdr:colOff>127000</xdr:colOff>
      <xdr:row>38</xdr:row>
      <xdr:rowOff>55128</xdr:rowOff>
    </xdr:to>
    <xdr:cxnSp macro="">
      <xdr:nvCxnSpPr>
        <xdr:cNvPr id="107" name="直線コネクタ 106"/>
        <xdr:cNvCxnSpPr/>
      </xdr:nvCxnSpPr>
      <xdr:spPr bwMode="auto">
        <a:xfrm flipV="1">
          <a:off x="5651500" y="6297112"/>
          <a:ext cx="0" cy="122561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27205</xdr:rowOff>
    </xdr:from>
    <xdr:ext cx="762000" cy="259045"/>
    <xdr:sp macro="" textlink="">
      <xdr:nvSpPr>
        <xdr:cNvPr id="108" name="人口1人当たり決算額の推移最小値テキスト445"/>
        <xdr:cNvSpPr txBox="1"/>
      </xdr:nvSpPr>
      <xdr:spPr>
        <a:xfrm>
          <a:off x="5740400" y="749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55128</xdr:rowOff>
    </xdr:from>
    <xdr:to>
      <xdr:col>30</xdr:col>
      <xdr:colOff>25400</xdr:colOff>
      <xdr:row>38</xdr:row>
      <xdr:rowOff>55128</xdr:rowOff>
    </xdr:to>
    <xdr:cxnSp macro="">
      <xdr:nvCxnSpPr>
        <xdr:cNvPr id="109" name="直線コネクタ 108"/>
        <xdr:cNvCxnSpPr/>
      </xdr:nvCxnSpPr>
      <xdr:spPr bwMode="auto">
        <a:xfrm>
          <a:off x="5562600" y="75227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116039</xdr:rowOff>
    </xdr:from>
    <xdr:ext cx="762000" cy="259045"/>
    <xdr:sp macro="" textlink="">
      <xdr:nvSpPr>
        <xdr:cNvPr id="110" name="人口1人当たり決算額の推移最大値テキスト445"/>
        <xdr:cNvSpPr txBox="1"/>
      </xdr:nvSpPr>
      <xdr:spPr>
        <a:xfrm>
          <a:off x="5740400" y="6040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29662</xdr:rowOff>
    </xdr:from>
    <xdr:to>
      <xdr:col>30</xdr:col>
      <xdr:colOff>25400</xdr:colOff>
      <xdr:row>34</xdr:row>
      <xdr:rowOff>29662</xdr:rowOff>
    </xdr:to>
    <xdr:cxnSp macro="">
      <xdr:nvCxnSpPr>
        <xdr:cNvPr id="111" name="直線コネクタ 110"/>
        <xdr:cNvCxnSpPr/>
      </xdr:nvCxnSpPr>
      <xdr:spPr bwMode="auto">
        <a:xfrm>
          <a:off x="5562600" y="629711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249781</xdr:rowOff>
    </xdr:from>
    <xdr:to>
      <xdr:col>29</xdr:col>
      <xdr:colOff>127000</xdr:colOff>
      <xdr:row>36</xdr:row>
      <xdr:rowOff>2962</xdr:rowOff>
    </xdr:to>
    <xdr:cxnSp macro="">
      <xdr:nvCxnSpPr>
        <xdr:cNvPr id="112" name="直線コネクタ 111"/>
        <xdr:cNvCxnSpPr/>
      </xdr:nvCxnSpPr>
      <xdr:spPr bwMode="auto">
        <a:xfrm flipV="1">
          <a:off x="5003800" y="6860131"/>
          <a:ext cx="647700" cy="96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30332</xdr:rowOff>
    </xdr:from>
    <xdr:ext cx="762000" cy="259045"/>
    <xdr:sp macro="" textlink="">
      <xdr:nvSpPr>
        <xdr:cNvPr id="113" name="人口1人当たり決算額の推移平均値テキスト445"/>
        <xdr:cNvSpPr txBox="1"/>
      </xdr:nvSpPr>
      <xdr:spPr>
        <a:xfrm>
          <a:off x="5740400" y="6983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58255</xdr:rowOff>
    </xdr:from>
    <xdr:to>
      <xdr:col>29</xdr:col>
      <xdr:colOff>177800</xdr:colOff>
      <xdr:row>36</xdr:row>
      <xdr:rowOff>159855</xdr:rowOff>
    </xdr:to>
    <xdr:sp macro="" textlink="">
      <xdr:nvSpPr>
        <xdr:cNvPr id="114" name="フローチャート: 判断 113"/>
        <xdr:cNvSpPr/>
      </xdr:nvSpPr>
      <xdr:spPr bwMode="auto">
        <a:xfrm>
          <a:off x="56007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316395</xdr:rowOff>
    </xdr:from>
    <xdr:to>
      <xdr:col>26</xdr:col>
      <xdr:colOff>50800</xdr:colOff>
      <xdr:row>36</xdr:row>
      <xdr:rowOff>2962</xdr:rowOff>
    </xdr:to>
    <xdr:cxnSp macro="">
      <xdr:nvCxnSpPr>
        <xdr:cNvPr id="115" name="直線コネクタ 114"/>
        <xdr:cNvCxnSpPr/>
      </xdr:nvCxnSpPr>
      <xdr:spPr bwMode="auto">
        <a:xfrm>
          <a:off x="4305300" y="6926745"/>
          <a:ext cx="698500" cy="294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54072</xdr:rowOff>
    </xdr:from>
    <xdr:to>
      <xdr:col>26</xdr:col>
      <xdr:colOff>101600</xdr:colOff>
      <xdr:row>36</xdr:row>
      <xdr:rowOff>155672</xdr:rowOff>
    </xdr:to>
    <xdr:sp macro="" textlink="">
      <xdr:nvSpPr>
        <xdr:cNvPr id="116" name="フローチャート: 判断 115"/>
        <xdr:cNvSpPr/>
      </xdr:nvSpPr>
      <xdr:spPr bwMode="auto">
        <a:xfrm>
          <a:off x="49530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140449</xdr:rowOff>
    </xdr:from>
    <xdr:ext cx="736600" cy="259045"/>
    <xdr:sp macro="" textlink="">
      <xdr:nvSpPr>
        <xdr:cNvPr id="117" name="テキスト ボックス 116"/>
        <xdr:cNvSpPr txBox="1"/>
      </xdr:nvSpPr>
      <xdr:spPr>
        <a:xfrm>
          <a:off x="4622800" y="7093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168902</xdr:rowOff>
    </xdr:from>
    <xdr:to>
      <xdr:col>22</xdr:col>
      <xdr:colOff>114300</xdr:colOff>
      <xdr:row>35</xdr:row>
      <xdr:rowOff>316395</xdr:rowOff>
    </xdr:to>
    <xdr:cxnSp macro="">
      <xdr:nvCxnSpPr>
        <xdr:cNvPr id="118" name="直線コネクタ 117"/>
        <xdr:cNvCxnSpPr/>
      </xdr:nvCxnSpPr>
      <xdr:spPr bwMode="auto">
        <a:xfrm>
          <a:off x="3606800" y="6779252"/>
          <a:ext cx="698500" cy="1474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34983</xdr:rowOff>
    </xdr:from>
    <xdr:to>
      <xdr:col>22</xdr:col>
      <xdr:colOff>165100</xdr:colOff>
      <xdr:row>36</xdr:row>
      <xdr:rowOff>136583</xdr:rowOff>
    </xdr:to>
    <xdr:sp macro="" textlink="">
      <xdr:nvSpPr>
        <xdr:cNvPr id="119" name="フローチャート: 判断 118"/>
        <xdr:cNvSpPr/>
      </xdr:nvSpPr>
      <xdr:spPr bwMode="auto">
        <a:xfrm>
          <a:off x="42545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121360</xdr:rowOff>
    </xdr:from>
    <xdr:ext cx="762000" cy="259045"/>
    <xdr:sp macro="" textlink="">
      <xdr:nvSpPr>
        <xdr:cNvPr id="120" name="テキスト ボックス 119"/>
        <xdr:cNvSpPr txBox="1"/>
      </xdr:nvSpPr>
      <xdr:spPr>
        <a:xfrm>
          <a:off x="3924300" y="70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316647</xdr:rowOff>
    </xdr:from>
    <xdr:to>
      <xdr:col>18</xdr:col>
      <xdr:colOff>177800</xdr:colOff>
      <xdr:row>35</xdr:row>
      <xdr:rowOff>168902</xdr:rowOff>
    </xdr:to>
    <xdr:cxnSp macro="">
      <xdr:nvCxnSpPr>
        <xdr:cNvPr id="121" name="直線コネクタ 120"/>
        <xdr:cNvCxnSpPr/>
      </xdr:nvCxnSpPr>
      <xdr:spPr bwMode="auto">
        <a:xfrm>
          <a:off x="2908300" y="6584097"/>
          <a:ext cx="698500" cy="195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112388</xdr:rowOff>
    </xdr:from>
    <xdr:to>
      <xdr:col>19</xdr:col>
      <xdr:colOff>38100</xdr:colOff>
      <xdr:row>37</xdr:row>
      <xdr:rowOff>42538</xdr:rowOff>
    </xdr:to>
    <xdr:sp macro="" textlink="">
      <xdr:nvSpPr>
        <xdr:cNvPr id="122" name="フローチャート: 判断 121"/>
        <xdr:cNvSpPr/>
      </xdr:nvSpPr>
      <xdr:spPr bwMode="auto">
        <a:xfrm>
          <a:off x="3556000" y="70656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27315</xdr:rowOff>
    </xdr:from>
    <xdr:ext cx="762000" cy="259045"/>
    <xdr:sp macro="" textlink="">
      <xdr:nvSpPr>
        <xdr:cNvPr id="123" name="テキスト ボックス 122"/>
        <xdr:cNvSpPr txBox="1"/>
      </xdr:nvSpPr>
      <xdr:spPr>
        <a:xfrm>
          <a:off x="3225800" y="7152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67125</xdr:rowOff>
    </xdr:from>
    <xdr:to>
      <xdr:col>15</xdr:col>
      <xdr:colOff>101600</xdr:colOff>
      <xdr:row>36</xdr:row>
      <xdr:rowOff>168725</xdr:rowOff>
    </xdr:to>
    <xdr:sp macro="" textlink="">
      <xdr:nvSpPr>
        <xdr:cNvPr id="124" name="フローチャート: 判断 123"/>
        <xdr:cNvSpPr/>
      </xdr:nvSpPr>
      <xdr:spPr bwMode="auto">
        <a:xfrm>
          <a:off x="28575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153502</xdr:rowOff>
    </xdr:from>
    <xdr:ext cx="762000" cy="259045"/>
    <xdr:sp macro="" textlink="">
      <xdr:nvSpPr>
        <xdr:cNvPr id="125" name="テキスト ボックス 124"/>
        <xdr:cNvSpPr txBox="1"/>
      </xdr:nvSpPr>
      <xdr:spPr>
        <a:xfrm>
          <a:off x="2527300" y="7106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198981</xdr:rowOff>
    </xdr:from>
    <xdr:to>
      <xdr:col>29</xdr:col>
      <xdr:colOff>177800</xdr:colOff>
      <xdr:row>35</xdr:row>
      <xdr:rowOff>300581</xdr:rowOff>
    </xdr:to>
    <xdr:sp macro="" textlink="">
      <xdr:nvSpPr>
        <xdr:cNvPr id="131" name="楕円 130"/>
        <xdr:cNvSpPr/>
      </xdr:nvSpPr>
      <xdr:spPr bwMode="auto">
        <a:xfrm>
          <a:off x="5600700" y="68093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44058</xdr:rowOff>
    </xdr:from>
    <xdr:ext cx="762000" cy="259045"/>
    <xdr:sp macro="" textlink="">
      <xdr:nvSpPr>
        <xdr:cNvPr id="132" name="人口1人当たり決算額の推移該当値テキスト445"/>
        <xdr:cNvSpPr txBox="1"/>
      </xdr:nvSpPr>
      <xdr:spPr>
        <a:xfrm>
          <a:off x="5740400" y="6654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295062</xdr:rowOff>
    </xdr:from>
    <xdr:to>
      <xdr:col>26</xdr:col>
      <xdr:colOff>101600</xdr:colOff>
      <xdr:row>36</xdr:row>
      <xdr:rowOff>53762</xdr:rowOff>
    </xdr:to>
    <xdr:sp macro="" textlink="">
      <xdr:nvSpPr>
        <xdr:cNvPr id="133" name="楕円 132"/>
        <xdr:cNvSpPr/>
      </xdr:nvSpPr>
      <xdr:spPr bwMode="auto">
        <a:xfrm>
          <a:off x="4953000" y="69054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63939</xdr:rowOff>
    </xdr:from>
    <xdr:ext cx="736600" cy="259045"/>
    <xdr:sp macro="" textlink="">
      <xdr:nvSpPr>
        <xdr:cNvPr id="134" name="テキスト ボックス 133"/>
        <xdr:cNvSpPr txBox="1"/>
      </xdr:nvSpPr>
      <xdr:spPr>
        <a:xfrm>
          <a:off x="4622800" y="6674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265595</xdr:rowOff>
    </xdr:from>
    <xdr:to>
      <xdr:col>22</xdr:col>
      <xdr:colOff>165100</xdr:colOff>
      <xdr:row>36</xdr:row>
      <xdr:rowOff>24295</xdr:rowOff>
    </xdr:to>
    <xdr:sp macro="" textlink="">
      <xdr:nvSpPr>
        <xdr:cNvPr id="135" name="楕円 134"/>
        <xdr:cNvSpPr/>
      </xdr:nvSpPr>
      <xdr:spPr bwMode="auto">
        <a:xfrm>
          <a:off x="4254500" y="68759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34472</xdr:rowOff>
    </xdr:from>
    <xdr:ext cx="762000" cy="259045"/>
    <xdr:sp macro="" textlink="">
      <xdr:nvSpPr>
        <xdr:cNvPr id="136" name="テキスト ボックス 135"/>
        <xdr:cNvSpPr txBox="1"/>
      </xdr:nvSpPr>
      <xdr:spPr>
        <a:xfrm>
          <a:off x="3924300" y="6644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118102</xdr:rowOff>
    </xdr:from>
    <xdr:to>
      <xdr:col>19</xdr:col>
      <xdr:colOff>38100</xdr:colOff>
      <xdr:row>35</xdr:row>
      <xdr:rowOff>219702</xdr:rowOff>
    </xdr:to>
    <xdr:sp macro="" textlink="">
      <xdr:nvSpPr>
        <xdr:cNvPr id="137" name="楕円 136"/>
        <xdr:cNvSpPr/>
      </xdr:nvSpPr>
      <xdr:spPr bwMode="auto">
        <a:xfrm>
          <a:off x="3556000" y="67284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229879</xdr:rowOff>
    </xdr:from>
    <xdr:ext cx="762000" cy="259045"/>
    <xdr:sp macro="" textlink="">
      <xdr:nvSpPr>
        <xdr:cNvPr id="138" name="テキスト ボックス 137"/>
        <xdr:cNvSpPr txBox="1"/>
      </xdr:nvSpPr>
      <xdr:spPr>
        <a:xfrm>
          <a:off x="3225800" y="6497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265847</xdr:rowOff>
    </xdr:from>
    <xdr:to>
      <xdr:col>15</xdr:col>
      <xdr:colOff>101600</xdr:colOff>
      <xdr:row>35</xdr:row>
      <xdr:rowOff>24547</xdr:rowOff>
    </xdr:to>
    <xdr:sp macro="" textlink="">
      <xdr:nvSpPr>
        <xdr:cNvPr id="139" name="楕円 138"/>
        <xdr:cNvSpPr/>
      </xdr:nvSpPr>
      <xdr:spPr bwMode="auto">
        <a:xfrm>
          <a:off x="2857500" y="65332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34724</xdr:rowOff>
    </xdr:from>
    <xdr:ext cx="762000" cy="259045"/>
    <xdr:sp macro="" textlink="">
      <xdr:nvSpPr>
        <xdr:cNvPr id="140" name="テキスト ボックス 139"/>
        <xdr:cNvSpPr txBox="1"/>
      </xdr:nvSpPr>
      <xdr:spPr>
        <a:xfrm>
          <a:off x="2527300" y="6302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53,204
52,671
778.14
40,472,960
39,624,781
466,314
22,738,340
50,209,052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48.7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66058</xdr:rowOff>
    </xdr:from>
    <xdr:to>
      <xdr:col>24</xdr:col>
      <xdr:colOff>62865</xdr:colOff>
      <xdr:row>39</xdr:row>
      <xdr:rowOff>1512</xdr:rowOff>
    </xdr:to>
    <xdr:cxnSp macro="">
      <xdr:nvCxnSpPr>
        <xdr:cNvPr id="58" name="直線コネクタ 57"/>
        <xdr:cNvCxnSpPr/>
      </xdr:nvCxnSpPr>
      <xdr:spPr>
        <a:xfrm flipV="1">
          <a:off x="4633595" y="5381008"/>
          <a:ext cx="1270" cy="1307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5339</xdr:rowOff>
    </xdr:from>
    <xdr:ext cx="534377" cy="259045"/>
    <xdr:sp macro="" textlink="">
      <xdr:nvSpPr>
        <xdr:cNvPr id="59" name="人件費最小値テキスト"/>
        <xdr:cNvSpPr txBox="1"/>
      </xdr:nvSpPr>
      <xdr:spPr>
        <a:xfrm>
          <a:off x="4686300" y="669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1512</xdr:rowOff>
    </xdr:from>
    <xdr:to>
      <xdr:col>24</xdr:col>
      <xdr:colOff>152400</xdr:colOff>
      <xdr:row>39</xdr:row>
      <xdr:rowOff>1512</xdr:rowOff>
    </xdr:to>
    <xdr:cxnSp macro="">
      <xdr:nvCxnSpPr>
        <xdr:cNvPr id="60" name="直線コネクタ 59"/>
        <xdr:cNvCxnSpPr/>
      </xdr:nvCxnSpPr>
      <xdr:spPr>
        <a:xfrm>
          <a:off x="4546600" y="668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12735</xdr:rowOff>
    </xdr:from>
    <xdr:ext cx="599010" cy="259045"/>
    <xdr:sp macro="" textlink="">
      <xdr:nvSpPr>
        <xdr:cNvPr id="61" name="人件費最大値テキスト"/>
        <xdr:cNvSpPr txBox="1"/>
      </xdr:nvSpPr>
      <xdr:spPr>
        <a:xfrm>
          <a:off x="4686300" y="515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66058</xdr:rowOff>
    </xdr:from>
    <xdr:to>
      <xdr:col>24</xdr:col>
      <xdr:colOff>152400</xdr:colOff>
      <xdr:row>31</xdr:row>
      <xdr:rowOff>66058</xdr:rowOff>
    </xdr:to>
    <xdr:cxnSp macro="">
      <xdr:nvCxnSpPr>
        <xdr:cNvPr id="62" name="直線コネクタ 61"/>
        <xdr:cNvCxnSpPr/>
      </xdr:nvCxnSpPr>
      <xdr:spPr>
        <a:xfrm>
          <a:off x="4546600" y="538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159294</xdr:rowOff>
    </xdr:from>
    <xdr:to>
      <xdr:col>24</xdr:col>
      <xdr:colOff>63500</xdr:colOff>
      <xdr:row>35</xdr:row>
      <xdr:rowOff>36111</xdr:rowOff>
    </xdr:to>
    <xdr:cxnSp macro="">
      <xdr:nvCxnSpPr>
        <xdr:cNvPr id="63" name="直線コネクタ 62"/>
        <xdr:cNvCxnSpPr/>
      </xdr:nvCxnSpPr>
      <xdr:spPr>
        <a:xfrm>
          <a:off x="3797300" y="5988594"/>
          <a:ext cx="838200" cy="48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4821</xdr:rowOff>
    </xdr:from>
    <xdr:ext cx="534377" cy="259045"/>
    <xdr:sp macro="" textlink="">
      <xdr:nvSpPr>
        <xdr:cNvPr id="64" name="人件費平均値テキスト"/>
        <xdr:cNvSpPr txBox="1"/>
      </xdr:nvSpPr>
      <xdr:spPr>
        <a:xfrm>
          <a:off x="4686300" y="61770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26394</xdr:rowOff>
    </xdr:from>
    <xdr:to>
      <xdr:col>24</xdr:col>
      <xdr:colOff>114300</xdr:colOff>
      <xdr:row>36</xdr:row>
      <xdr:rowOff>127994</xdr:rowOff>
    </xdr:to>
    <xdr:sp macro="" textlink="">
      <xdr:nvSpPr>
        <xdr:cNvPr id="65" name="フローチャート: 判断 64"/>
        <xdr:cNvSpPr/>
      </xdr:nvSpPr>
      <xdr:spPr>
        <a:xfrm>
          <a:off x="45847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159294</xdr:rowOff>
    </xdr:from>
    <xdr:to>
      <xdr:col>19</xdr:col>
      <xdr:colOff>177800</xdr:colOff>
      <xdr:row>35</xdr:row>
      <xdr:rowOff>75806</xdr:rowOff>
    </xdr:to>
    <xdr:cxnSp macro="">
      <xdr:nvCxnSpPr>
        <xdr:cNvPr id="66" name="直線コネクタ 65"/>
        <xdr:cNvCxnSpPr/>
      </xdr:nvCxnSpPr>
      <xdr:spPr>
        <a:xfrm flipV="1">
          <a:off x="2908300" y="5988594"/>
          <a:ext cx="889000" cy="8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32844</xdr:rowOff>
    </xdr:from>
    <xdr:to>
      <xdr:col>20</xdr:col>
      <xdr:colOff>38100</xdr:colOff>
      <xdr:row>36</xdr:row>
      <xdr:rowOff>134444</xdr:rowOff>
    </xdr:to>
    <xdr:sp macro="" textlink="">
      <xdr:nvSpPr>
        <xdr:cNvPr id="67" name="フローチャート: 判断 66"/>
        <xdr:cNvSpPr/>
      </xdr:nvSpPr>
      <xdr:spPr>
        <a:xfrm>
          <a:off x="3746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125571</xdr:rowOff>
    </xdr:from>
    <xdr:ext cx="534377" cy="259045"/>
    <xdr:sp macro="" textlink="">
      <xdr:nvSpPr>
        <xdr:cNvPr id="68" name="テキスト ボックス 67"/>
        <xdr:cNvSpPr txBox="1"/>
      </xdr:nvSpPr>
      <xdr:spPr>
        <a:xfrm>
          <a:off x="3530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140533</xdr:rowOff>
    </xdr:from>
    <xdr:to>
      <xdr:col>15</xdr:col>
      <xdr:colOff>50800</xdr:colOff>
      <xdr:row>35</xdr:row>
      <xdr:rowOff>75806</xdr:rowOff>
    </xdr:to>
    <xdr:cxnSp macro="">
      <xdr:nvCxnSpPr>
        <xdr:cNvPr id="69" name="直線コネクタ 68"/>
        <xdr:cNvCxnSpPr/>
      </xdr:nvCxnSpPr>
      <xdr:spPr>
        <a:xfrm>
          <a:off x="2019300" y="5969833"/>
          <a:ext cx="889000" cy="106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35032</xdr:rowOff>
    </xdr:from>
    <xdr:to>
      <xdr:col>15</xdr:col>
      <xdr:colOff>101600</xdr:colOff>
      <xdr:row>36</xdr:row>
      <xdr:rowOff>136632</xdr:rowOff>
    </xdr:to>
    <xdr:sp macro="" textlink="">
      <xdr:nvSpPr>
        <xdr:cNvPr id="70" name="フローチャート: 判断 69"/>
        <xdr:cNvSpPr/>
      </xdr:nvSpPr>
      <xdr:spPr>
        <a:xfrm>
          <a:off x="2857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127759</xdr:rowOff>
    </xdr:from>
    <xdr:ext cx="534377" cy="259045"/>
    <xdr:sp macro="" textlink="">
      <xdr:nvSpPr>
        <xdr:cNvPr id="71" name="テキスト ボックス 70"/>
        <xdr:cNvSpPr txBox="1"/>
      </xdr:nvSpPr>
      <xdr:spPr>
        <a:xfrm>
          <a:off x="2641111" y="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140533</xdr:rowOff>
    </xdr:from>
    <xdr:to>
      <xdr:col>10</xdr:col>
      <xdr:colOff>114300</xdr:colOff>
      <xdr:row>35</xdr:row>
      <xdr:rowOff>70745</xdr:rowOff>
    </xdr:to>
    <xdr:cxnSp macro="">
      <xdr:nvCxnSpPr>
        <xdr:cNvPr id="72" name="直線コネクタ 71"/>
        <xdr:cNvCxnSpPr/>
      </xdr:nvCxnSpPr>
      <xdr:spPr>
        <a:xfrm flipV="1">
          <a:off x="1130300" y="5969833"/>
          <a:ext cx="889000" cy="101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152353</xdr:rowOff>
    </xdr:from>
    <xdr:to>
      <xdr:col>10</xdr:col>
      <xdr:colOff>165100</xdr:colOff>
      <xdr:row>37</xdr:row>
      <xdr:rowOff>82503</xdr:rowOff>
    </xdr:to>
    <xdr:sp macro="" textlink="">
      <xdr:nvSpPr>
        <xdr:cNvPr id="73" name="フローチャート: 判断 72"/>
        <xdr:cNvSpPr/>
      </xdr:nvSpPr>
      <xdr:spPr>
        <a:xfrm>
          <a:off x="1968500" y="6324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73630</xdr:rowOff>
    </xdr:from>
    <xdr:ext cx="534377" cy="259045"/>
    <xdr:sp macro="" textlink="">
      <xdr:nvSpPr>
        <xdr:cNvPr id="74" name="テキスト ボックス 73"/>
        <xdr:cNvSpPr txBox="1"/>
      </xdr:nvSpPr>
      <xdr:spPr>
        <a:xfrm>
          <a:off x="1752111" y="6417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158509</xdr:rowOff>
    </xdr:from>
    <xdr:to>
      <xdr:col>6</xdr:col>
      <xdr:colOff>38100</xdr:colOff>
      <xdr:row>37</xdr:row>
      <xdr:rowOff>88659</xdr:rowOff>
    </xdr:to>
    <xdr:sp macro="" textlink="">
      <xdr:nvSpPr>
        <xdr:cNvPr id="75" name="フローチャート: 判断 74"/>
        <xdr:cNvSpPr/>
      </xdr:nvSpPr>
      <xdr:spPr>
        <a:xfrm>
          <a:off x="1079500" y="6330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79786</xdr:rowOff>
    </xdr:from>
    <xdr:ext cx="534377" cy="259045"/>
    <xdr:sp macro="" textlink="">
      <xdr:nvSpPr>
        <xdr:cNvPr id="76" name="テキスト ボックス 75"/>
        <xdr:cNvSpPr txBox="1"/>
      </xdr:nvSpPr>
      <xdr:spPr>
        <a:xfrm>
          <a:off x="863111" y="6423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156761</xdr:rowOff>
    </xdr:from>
    <xdr:to>
      <xdr:col>24</xdr:col>
      <xdr:colOff>114300</xdr:colOff>
      <xdr:row>35</xdr:row>
      <xdr:rowOff>86911</xdr:rowOff>
    </xdr:to>
    <xdr:sp macro="" textlink="">
      <xdr:nvSpPr>
        <xdr:cNvPr id="82" name="楕円 81"/>
        <xdr:cNvSpPr/>
      </xdr:nvSpPr>
      <xdr:spPr>
        <a:xfrm>
          <a:off x="4584700" y="5986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8188</xdr:rowOff>
    </xdr:from>
    <xdr:ext cx="534377" cy="259045"/>
    <xdr:sp macro="" textlink="">
      <xdr:nvSpPr>
        <xdr:cNvPr id="83" name="人件費該当値テキスト"/>
        <xdr:cNvSpPr txBox="1"/>
      </xdr:nvSpPr>
      <xdr:spPr>
        <a:xfrm>
          <a:off x="4686300" y="583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108494</xdr:rowOff>
    </xdr:from>
    <xdr:to>
      <xdr:col>20</xdr:col>
      <xdr:colOff>38100</xdr:colOff>
      <xdr:row>35</xdr:row>
      <xdr:rowOff>38644</xdr:rowOff>
    </xdr:to>
    <xdr:sp macro="" textlink="">
      <xdr:nvSpPr>
        <xdr:cNvPr id="84" name="楕円 83"/>
        <xdr:cNvSpPr/>
      </xdr:nvSpPr>
      <xdr:spPr>
        <a:xfrm>
          <a:off x="3746500" y="5937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55171</xdr:rowOff>
    </xdr:from>
    <xdr:ext cx="534377" cy="259045"/>
    <xdr:sp macro="" textlink="">
      <xdr:nvSpPr>
        <xdr:cNvPr id="85" name="テキスト ボックス 84"/>
        <xdr:cNvSpPr txBox="1"/>
      </xdr:nvSpPr>
      <xdr:spPr>
        <a:xfrm>
          <a:off x="3530111" y="571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25006</xdr:rowOff>
    </xdr:from>
    <xdr:to>
      <xdr:col>15</xdr:col>
      <xdr:colOff>101600</xdr:colOff>
      <xdr:row>35</xdr:row>
      <xdr:rowOff>126606</xdr:rowOff>
    </xdr:to>
    <xdr:sp macro="" textlink="">
      <xdr:nvSpPr>
        <xdr:cNvPr id="86" name="楕円 85"/>
        <xdr:cNvSpPr/>
      </xdr:nvSpPr>
      <xdr:spPr>
        <a:xfrm>
          <a:off x="2857500" y="602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143133</xdr:rowOff>
    </xdr:from>
    <xdr:ext cx="534377" cy="259045"/>
    <xdr:sp macro="" textlink="">
      <xdr:nvSpPr>
        <xdr:cNvPr id="87" name="テキスト ボックス 86"/>
        <xdr:cNvSpPr txBox="1"/>
      </xdr:nvSpPr>
      <xdr:spPr>
        <a:xfrm>
          <a:off x="2641111" y="5800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89733</xdr:rowOff>
    </xdr:from>
    <xdr:to>
      <xdr:col>10</xdr:col>
      <xdr:colOff>165100</xdr:colOff>
      <xdr:row>35</xdr:row>
      <xdr:rowOff>19883</xdr:rowOff>
    </xdr:to>
    <xdr:sp macro="" textlink="">
      <xdr:nvSpPr>
        <xdr:cNvPr id="88" name="楕円 87"/>
        <xdr:cNvSpPr/>
      </xdr:nvSpPr>
      <xdr:spPr>
        <a:xfrm>
          <a:off x="1968500" y="591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36410</xdr:rowOff>
    </xdr:from>
    <xdr:ext cx="534377" cy="259045"/>
    <xdr:sp macro="" textlink="">
      <xdr:nvSpPr>
        <xdr:cNvPr id="89" name="テキスト ボックス 88"/>
        <xdr:cNvSpPr txBox="1"/>
      </xdr:nvSpPr>
      <xdr:spPr>
        <a:xfrm>
          <a:off x="1752111" y="569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19945</xdr:rowOff>
    </xdr:from>
    <xdr:to>
      <xdr:col>6</xdr:col>
      <xdr:colOff>38100</xdr:colOff>
      <xdr:row>35</xdr:row>
      <xdr:rowOff>121545</xdr:rowOff>
    </xdr:to>
    <xdr:sp macro="" textlink="">
      <xdr:nvSpPr>
        <xdr:cNvPr id="90" name="楕円 89"/>
        <xdr:cNvSpPr/>
      </xdr:nvSpPr>
      <xdr:spPr>
        <a:xfrm>
          <a:off x="1079500" y="6020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138072</xdr:rowOff>
    </xdr:from>
    <xdr:ext cx="534377" cy="259045"/>
    <xdr:sp macro="" textlink="">
      <xdr:nvSpPr>
        <xdr:cNvPr id="91" name="テキスト ボックス 90"/>
        <xdr:cNvSpPr txBox="1"/>
      </xdr:nvSpPr>
      <xdr:spPr>
        <a:xfrm>
          <a:off x="863111" y="5795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132548</xdr:rowOff>
    </xdr:from>
    <xdr:to>
      <xdr:col>24</xdr:col>
      <xdr:colOff>62865</xdr:colOff>
      <xdr:row>58</xdr:row>
      <xdr:rowOff>48375</xdr:rowOff>
    </xdr:to>
    <xdr:cxnSp macro="">
      <xdr:nvCxnSpPr>
        <xdr:cNvPr id="118" name="直線コネクタ 117"/>
        <xdr:cNvCxnSpPr/>
      </xdr:nvCxnSpPr>
      <xdr:spPr>
        <a:xfrm flipV="1">
          <a:off x="4633595" y="8533598"/>
          <a:ext cx="1270" cy="1458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52202</xdr:rowOff>
    </xdr:from>
    <xdr:ext cx="534377" cy="259045"/>
    <xdr:sp macro="" textlink="">
      <xdr:nvSpPr>
        <xdr:cNvPr id="119" name="物件費最小値テキスト"/>
        <xdr:cNvSpPr txBox="1"/>
      </xdr:nvSpPr>
      <xdr:spPr>
        <a:xfrm>
          <a:off x="4686300" y="9996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48375</xdr:rowOff>
    </xdr:from>
    <xdr:to>
      <xdr:col>24</xdr:col>
      <xdr:colOff>152400</xdr:colOff>
      <xdr:row>58</xdr:row>
      <xdr:rowOff>48375</xdr:rowOff>
    </xdr:to>
    <xdr:cxnSp macro="">
      <xdr:nvCxnSpPr>
        <xdr:cNvPr id="120" name="直線コネクタ 119"/>
        <xdr:cNvCxnSpPr/>
      </xdr:nvCxnSpPr>
      <xdr:spPr>
        <a:xfrm>
          <a:off x="4546600" y="999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79225</xdr:rowOff>
    </xdr:from>
    <xdr:ext cx="599010" cy="259045"/>
    <xdr:sp macro="" textlink="">
      <xdr:nvSpPr>
        <xdr:cNvPr id="121" name="物件費最大値テキスト"/>
        <xdr:cNvSpPr txBox="1"/>
      </xdr:nvSpPr>
      <xdr:spPr>
        <a:xfrm>
          <a:off x="4686300" y="8308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132548</xdr:rowOff>
    </xdr:from>
    <xdr:to>
      <xdr:col>24</xdr:col>
      <xdr:colOff>152400</xdr:colOff>
      <xdr:row>49</xdr:row>
      <xdr:rowOff>132548</xdr:rowOff>
    </xdr:to>
    <xdr:cxnSp macro="">
      <xdr:nvCxnSpPr>
        <xdr:cNvPr id="122" name="直線コネクタ 121"/>
        <xdr:cNvCxnSpPr/>
      </xdr:nvCxnSpPr>
      <xdr:spPr>
        <a:xfrm>
          <a:off x="4546600" y="8533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137251</xdr:rowOff>
    </xdr:from>
    <xdr:to>
      <xdr:col>24</xdr:col>
      <xdr:colOff>63500</xdr:colOff>
      <xdr:row>51</xdr:row>
      <xdr:rowOff>45762</xdr:rowOff>
    </xdr:to>
    <xdr:cxnSp macro="">
      <xdr:nvCxnSpPr>
        <xdr:cNvPr id="123" name="直線コネクタ 122"/>
        <xdr:cNvCxnSpPr/>
      </xdr:nvCxnSpPr>
      <xdr:spPr>
        <a:xfrm flipV="1">
          <a:off x="3797300" y="8709751"/>
          <a:ext cx="838200" cy="7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20105</xdr:rowOff>
    </xdr:from>
    <xdr:ext cx="534377" cy="259045"/>
    <xdr:sp macro="" textlink="">
      <xdr:nvSpPr>
        <xdr:cNvPr id="124" name="物件費平均値テキスト"/>
        <xdr:cNvSpPr txBox="1"/>
      </xdr:nvSpPr>
      <xdr:spPr>
        <a:xfrm>
          <a:off x="4686300" y="9449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41678</xdr:rowOff>
    </xdr:from>
    <xdr:to>
      <xdr:col>24</xdr:col>
      <xdr:colOff>114300</xdr:colOff>
      <xdr:row>55</xdr:row>
      <xdr:rowOff>143278</xdr:rowOff>
    </xdr:to>
    <xdr:sp macro="" textlink="">
      <xdr:nvSpPr>
        <xdr:cNvPr id="125" name="フローチャート: 判断 124"/>
        <xdr:cNvSpPr/>
      </xdr:nvSpPr>
      <xdr:spPr>
        <a:xfrm>
          <a:off x="45847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51</xdr:row>
      <xdr:rowOff>39916</xdr:rowOff>
    </xdr:from>
    <xdr:to>
      <xdr:col>19</xdr:col>
      <xdr:colOff>177800</xdr:colOff>
      <xdr:row>51</xdr:row>
      <xdr:rowOff>45762</xdr:rowOff>
    </xdr:to>
    <xdr:cxnSp macro="">
      <xdr:nvCxnSpPr>
        <xdr:cNvPr id="126" name="直線コネクタ 125"/>
        <xdr:cNvCxnSpPr/>
      </xdr:nvCxnSpPr>
      <xdr:spPr>
        <a:xfrm>
          <a:off x="2908300" y="8783866"/>
          <a:ext cx="889000" cy="5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71902</xdr:rowOff>
    </xdr:from>
    <xdr:to>
      <xdr:col>20</xdr:col>
      <xdr:colOff>38100</xdr:colOff>
      <xdr:row>56</xdr:row>
      <xdr:rowOff>2052</xdr:rowOff>
    </xdr:to>
    <xdr:sp macro="" textlink="">
      <xdr:nvSpPr>
        <xdr:cNvPr id="127" name="フローチャート: 判断 126"/>
        <xdr:cNvSpPr/>
      </xdr:nvSpPr>
      <xdr:spPr>
        <a:xfrm>
          <a:off x="3746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164629</xdr:rowOff>
    </xdr:from>
    <xdr:ext cx="534377" cy="259045"/>
    <xdr:sp macro="" textlink="">
      <xdr:nvSpPr>
        <xdr:cNvPr id="128" name="テキスト ボックス 127"/>
        <xdr:cNvSpPr txBox="1"/>
      </xdr:nvSpPr>
      <xdr:spPr>
        <a:xfrm>
          <a:off x="3530111" y="9594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51</xdr:row>
      <xdr:rowOff>39916</xdr:rowOff>
    </xdr:from>
    <xdr:to>
      <xdr:col>15</xdr:col>
      <xdr:colOff>50800</xdr:colOff>
      <xdr:row>52</xdr:row>
      <xdr:rowOff>47379</xdr:rowOff>
    </xdr:to>
    <xdr:cxnSp macro="">
      <xdr:nvCxnSpPr>
        <xdr:cNvPr id="129" name="直線コネクタ 128"/>
        <xdr:cNvCxnSpPr/>
      </xdr:nvCxnSpPr>
      <xdr:spPr>
        <a:xfrm flipV="1">
          <a:off x="2019300" y="8783866"/>
          <a:ext cx="889000" cy="178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40502</xdr:rowOff>
    </xdr:from>
    <xdr:to>
      <xdr:col>15</xdr:col>
      <xdr:colOff>101600</xdr:colOff>
      <xdr:row>54</xdr:row>
      <xdr:rowOff>142102</xdr:rowOff>
    </xdr:to>
    <xdr:sp macro="" textlink="">
      <xdr:nvSpPr>
        <xdr:cNvPr id="130" name="フローチャート: 判断 129"/>
        <xdr:cNvSpPr/>
      </xdr:nvSpPr>
      <xdr:spPr>
        <a:xfrm>
          <a:off x="2857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133229</xdr:rowOff>
    </xdr:from>
    <xdr:ext cx="534377" cy="259045"/>
    <xdr:sp macro="" textlink="">
      <xdr:nvSpPr>
        <xdr:cNvPr id="131" name="テキスト ボックス 130"/>
        <xdr:cNvSpPr txBox="1"/>
      </xdr:nvSpPr>
      <xdr:spPr>
        <a:xfrm>
          <a:off x="2641111" y="9391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47379</xdr:rowOff>
    </xdr:from>
    <xdr:to>
      <xdr:col>10</xdr:col>
      <xdr:colOff>114300</xdr:colOff>
      <xdr:row>52</xdr:row>
      <xdr:rowOff>156649</xdr:rowOff>
    </xdr:to>
    <xdr:cxnSp macro="">
      <xdr:nvCxnSpPr>
        <xdr:cNvPr id="132" name="直線コネクタ 131"/>
        <xdr:cNvCxnSpPr/>
      </xdr:nvCxnSpPr>
      <xdr:spPr>
        <a:xfrm flipV="1">
          <a:off x="1130300" y="8962779"/>
          <a:ext cx="889000" cy="10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130325</xdr:rowOff>
    </xdr:from>
    <xdr:to>
      <xdr:col>10</xdr:col>
      <xdr:colOff>165100</xdr:colOff>
      <xdr:row>56</xdr:row>
      <xdr:rowOff>60475</xdr:rowOff>
    </xdr:to>
    <xdr:sp macro="" textlink="">
      <xdr:nvSpPr>
        <xdr:cNvPr id="133" name="フローチャート: 判断 132"/>
        <xdr:cNvSpPr/>
      </xdr:nvSpPr>
      <xdr:spPr>
        <a:xfrm>
          <a:off x="1968500" y="956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51602</xdr:rowOff>
    </xdr:from>
    <xdr:ext cx="534377" cy="259045"/>
    <xdr:sp macro="" textlink="">
      <xdr:nvSpPr>
        <xdr:cNvPr id="134" name="テキスト ボックス 133"/>
        <xdr:cNvSpPr txBox="1"/>
      </xdr:nvSpPr>
      <xdr:spPr>
        <a:xfrm>
          <a:off x="1752111" y="965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122668</xdr:rowOff>
    </xdr:from>
    <xdr:to>
      <xdr:col>6</xdr:col>
      <xdr:colOff>38100</xdr:colOff>
      <xdr:row>56</xdr:row>
      <xdr:rowOff>52818</xdr:rowOff>
    </xdr:to>
    <xdr:sp macro="" textlink="">
      <xdr:nvSpPr>
        <xdr:cNvPr id="135" name="フローチャート: 判断 134"/>
        <xdr:cNvSpPr/>
      </xdr:nvSpPr>
      <xdr:spPr>
        <a:xfrm>
          <a:off x="1079500" y="955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43945</xdr:rowOff>
    </xdr:from>
    <xdr:ext cx="534377" cy="259045"/>
    <xdr:sp macro="" textlink="">
      <xdr:nvSpPr>
        <xdr:cNvPr id="136" name="テキスト ボックス 135"/>
        <xdr:cNvSpPr txBox="1"/>
      </xdr:nvSpPr>
      <xdr:spPr>
        <a:xfrm>
          <a:off x="863111" y="9645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50</xdr:row>
      <xdr:rowOff>86451</xdr:rowOff>
    </xdr:from>
    <xdr:to>
      <xdr:col>24</xdr:col>
      <xdr:colOff>114300</xdr:colOff>
      <xdr:row>51</xdr:row>
      <xdr:rowOff>16601</xdr:rowOff>
    </xdr:to>
    <xdr:sp macro="" textlink="">
      <xdr:nvSpPr>
        <xdr:cNvPr id="142" name="楕円 141"/>
        <xdr:cNvSpPr/>
      </xdr:nvSpPr>
      <xdr:spPr>
        <a:xfrm>
          <a:off x="4584700" y="865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49</xdr:row>
      <xdr:rowOff>109328</xdr:rowOff>
    </xdr:from>
    <xdr:ext cx="599010" cy="259045"/>
    <xdr:sp macro="" textlink="">
      <xdr:nvSpPr>
        <xdr:cNvPr id="143" name="物件費該当値テキスト"/>
        <xdr:cNvSpPr txBox="1"/>
      </xdr:nvSpPr>
      <xdr:spPr>
        <a:xfrm>
          <a:off x="4686300" y="8510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166412</xdr:rowOff>
    </xdr:from>
    <xdr:to>
      <xdr:col>20</xdr:col>
      <xdr:colOff>38100</xdr:colOff>
      <xdr:row>51</xdr:row>
      <xdr:rowOff>96562</xdr:rowOff>
    </xdr:to>
    <xdr:sp macro="" textlink="">
      <xdr:nvSpPr>
        <xdr:cNvPr id="144" name="楕円 143"/>
        <xdr:cNvSpPr/>
      </xdr:nvSpPr>
      <xdr:spPr>
        <a:xfrm>
          <a:off x="3746500" y="8738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49</xdr:row>
      <xdr:rowOff>113089</xdr:rowOff>
    </xdr:from>
    <xdr:ext cx="599010" cy="259045"/>
    <xdr:sp macro="" textlink="">
      <xdr:nvSpPr>
        <xdr:cNvPr id="145" name="テキスト ボックス 144"/>
        <xdr:cNvSpPr txBox="1"/>
      </xdr:nvSpPr>
      <xdr:spPr>
        <a:xfrm>
          <a:off x="3497795" y="8514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50</xdr:row>
      <xdr:rowOff>160566</xdr:rowOff>
    </xdr:from>
    <xdr:to>
      <xdr:col>15</xdr:col>
      <xdr:colOff>101600</xdr:colOff>
      <xdr:row>51</xdr:row>
      <xdr:rowOff>90716</xdr:rowOff>
    </xdr:to>
    <xdr:sp macro="" textlink="">
      <xdr:nvSpPr>
        <xdr:cNvPr id="146" name="楕円 145"/>
        <xdr:cNvSpPr/>
      </xdr:nvSpPr>
      <xdr:spPr>
        <a:xfrm>
          <a:off x="2857500" y="8733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49</xdr:row>
      <xdr:rowOff>107243</xdr:rowOff>
    </xdr:from>
    <xdr:ext cx="599010" cy="259045"/>
    <xdr:sp macro="" textlink="">
      <xdr:nvSpPr>
        <xdr:cNvPr id="147" name="テキスト ボックス 146"/>
        <xdr:cNvSpPr txBox="1"/>
      </xdr:nvSpPr>
      <xdr:spPr>
        <a:xfrm>
          <a:off x="2608795" y="85082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168029</xdr:rowOff>
    </xdr:from>
    <xdr:to>
      <xdr:col>10</xdr:col>
      <xdr:colOff>165100</xdr:colOff>
      <xdr:row>52</xdr:row>
      <xdr:rowOff>98179</xdr:rowOff>
    </xdr:to>
    <xdr:sp macro="" textlink="">
      <xdr:nvSpPr>
        <xdr:cNvPr id="148" name="楕円 147"/>
        <xdr:cNvSpPr/>
      </xdr:nvSpPr>
      <xdr:spPr>
        <a:xfrm>
          <a:off x="1968500" y="8911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50</xdr:row>
      <xdr:rowOff>114706</xdr:rowOff>
    </xdr:from>
    <xdr:ext cx="534377" cy="259045"/>
    <xdr:sp macro="" textlink="">
      <xdr:nvSpPr>
        <xdr:cNvPr id="149" name="テキスト ボックス 148"/>
        <xdr:cNvSpPr txBox="1"/>
      </xdr:nvSpPr>
      <xdr:spPr>
        <a:xfrm>
          <a:off x="1752111" y="868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105849</xdr:rowOff>
    </xdr:from>
    <xdr:to>
      <xdr:col>6</xdr:col>
      <xdr:colOff>38100</xdr:colOff>
      <xdr:row>53</xdr:row>
      <xdr:rowOff>35999</xdr:rowOff>
    </xdr:to>
    <xdr:sp macro="" textlink="">
      <xdr:nvSpPr>
        <xdr:cNvPr id="150" name="楕円 149"/>
        <xdr:cNvSpPr/>
      </xdr:nvSpPr>
      <xdr:spPr>
        <a:xfrm>
          <a:off x="1079500" y="9021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52526</xdr:rowOff>
    </xdr:from>
    <xdr:ext cx="534377" cy="259045"/>
    <xdr:sp macro="" textlink="">
      <xdr:nvSpPr>
        <xdr:cNvPr id="151" name="テキスト ボックス 150"/>
        <xdr:cNvSpPr txBox="1"/>
      </xdr:nvSpPr>
      <xdr:spPr>
        <a:xfrm>
          <a:off x="863111" y="879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80607</xdr:rowOff>
    </xdr:from>
    <xdr:to>
      <xdr:col>24</xdr:col>
      <xdr:colOff>62865</xdr:colOff>
      <xdr:row>78</xdr:row>
      <xdr:rowOff>127287</xdr:rowOff>
    </xdr:to>
    <xdr:cxnSp macro="">
      <xdr:nvCxnSpPr>
        <xdr:cNvPr id="173" name="直線コネクタ 172"/>
        <xdr:cNvCxnSpPr/>
      </xdr:nvCxnSpPr>
      <xdr:spPr>
        <a:xfrm flipV="1">
          <a:off x="4633595" y="12253557"/>
          <a:ext cx="1270" cy="124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131114</xdr:rowOff>
    </xdr:from>
    <xdr:ext cx="378565" cy="259045"/>
    <xdr:sp macro="" textlink="">
      <xdr:nvSpPr>
        <xdr:cNvPr id="174" name="維持補修費最小値テキスト"/>
        <xdr:cNvSpPr txBox="1"/>
      </xdr:nvSpPr>
      <xdr:spPr>
        <a:xfrm>
          <a:off x="4686300" y="135042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127287</xdr:rowOff>
    </xdr:from>
    <xdr:to>
      <xdr:col>24</xdr:col>
      <xdr:colOff>152400</xdr:colOff>
      <xdr:row>78</xdr:row>
      <xdr:rowOff>127287</xdr:rowOff>
    </xdr:to>
    <xdr:cxnSp macro="">
      <xdr:nvCxnSpPr>
        <xdr:cNvPr id="175" name="直線コネクタ 174"/>
        <xdr:cNvCxnSpPr/>
      </xdr:nvCxnSpPr>
      <xdr:spPr>
        <a:xfrm>
          <a:off x="4546600" y="13500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27284</xdr:rowOff>
    </xdr:from>
    <xdr:ext cx="534377" cy="259045"/>
    <xdr:sp macro="" textlink="">
      <xdr:nvSpPr>
        <xdr:cNvPr id="176" name="維持補修費最大値テキスト"/>
        <xdr:cNvSpPr txBox="1"/>
      </xdr:nvSpPr>
      <xdr:spPr>
        <a:xfrm>
          <a:off x="4686300" y="1202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80607</xdr:rowOff>
    </xdr:from>
    <xdr:to>
      <xdr:col>24</xdr:col>
      <xdr:colOff>152400</xdr:colOff>
      <xdr:row>71</xdr:row>
      <xdr:rowOff>80607</xdr:rowOff>
    </xdr:to>
    <xdr:cxnSp macro="">
      <xdr:nvCxnSpPr>
        <xdr:cNvPr id="177" name="直線コネクタ 176"/>
        <xdr:cNvCxnSpPr/>
      </xdr:nvCxnSpPr>
      <xdr:spPr>
        <a:xfrm>
          <a:off x="4546600" y="12253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146444</xdr:rowOff>
    </xdr:from>
    <xdr:to>
      <xdr:col>24</xdr:col>
      <xdr:colOff>63500</xdr:colOff>
      <xdr:row>76</xdr:row>
      <xdr:rowOff>146993</xdr:rowOff>
    </xdr:to>
    <xdr:cxnSp macro="">
      <xdr:nvCxnSpPr>
        <xdr:cNvPr id="178" name="直線コネクタ 177"/>
        <xdr:cNvCxnSpPr/>
      </xdr:nvCxnSpPr>
      <xdr:spPr>
        <a:xfrm>
          <a:off x="3797300" y="13176644"/>
          <a:ext cx="8382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55852</xdr:rowOff>
    </xdr:from>
    <xdr:ext cx="469744" cy="259045"/>
    <xdr:sp macro="" textlink="">
      <xdr:nvSpPr>
        <xdr:cNvPr id="179" name="維持補修費平均値テキスト"/>
        <xdr:cNvSpPr txBox="1"/>
      </xdr:nvSpPr>
      <xdr:spPr>
        <a:xfrm>
          <a:off x="4686300" y="132575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77425</xdr:rowOff>
    </xdr:from>
    <xdr:to>
      <xdr:col>24</xdr:col>
      <xdr:colOff>114300</xdr:colOff>
      <xdr:row>78</xdr:row>
      <xdr:rowOff>7575</xdr:rowOff>
    </xdr:to>
    <xdr:sp macro="" textlink="">
      <xdr:nvSpPr>
        <xdr:cNvPr id="180" name="フローチャート: 判断 179"/>
        <xdr:cNvSpPr/>
      </xdr:nvSpPr>
      <xdr:spPr>
        <a:xfrm>
          <a:off x="4584700" y="1327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146444</xdr:rowOff>
    </xdr:from>
    <xdr:to>
      <xdr:col>19</xdr:col>
      <xdr:colOff>177800</xdr:colOff>
      <xdr:row>77</xdr:row>
      <xdr:rowOff>18016</xdr:rowOff>
    </xdr:to>
    <xdr:cxnSp macro="">
      <xdr:nvCxnSpPr>
        <xdr:cNvPr id="181" name="直線コネクタ 180"/>
        <xdr:cNvCxnSpPr/>
      </xdr:nvCxnSpPr>
      <xdr:spPr>
        <a:xfrm flipV="1">
          <a:off x="2908300" y="13176644"/>
          <a:ext cx="889000" cy="43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106570</xdr:rowOff>
    </xdr:from>
    <xdr:to>
      <xdr:col>20</xdr:col>
      <xdr:colOff>38100</xdr:colOff>
      <xdr:row>78</xdr:row>
      <xdr:rowOff>36720</xdr:rowOff>
    </xdr:to>
    <xdr:sp macro="" textlink="">
      <xdr:nvSpPr>
        <xdr:cNvPr id="182" name="フローチャート: 判断 181"/>
        <xdr:cNvSpPr/>
      </xdr:nvSpPr>
      <xdr:spPr>
        <a:xfrm>
          <a:off x="3746500" y="1330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27847</xdr:rowOff>
    </xdr:from>
    <xdr:ext cx="469744" cy="259045"/>
    <xdr:sp macro="" textlink="">
      <xdr:nvSpPr>
        <xdr:cNvPr id="183" name="テキスト ボックス 182"/>
        <xdr:cNvSpPr txBox="1"/>
      </xdr:nvSpPr>
      <xdr:spPr>
        <a:xfrm>
          <a:off x="3562428" y="1340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18016</xdr:rowOff>
    </xdr:from>
    <xdr:to>
      <xdr:col>15</xdr:col>
      <xdr:colOff>50800</xdr:colOff>
      <xdr:row>77</xdr:row>
      <xdr:rowOff>60147</xdr:rowOff>
    </xdr:to>
    <xdr:cxnSp macro="">
      <xdr:nvCxnSpPr>
        <xdr:cNvPr id="184" name="直線コネクタ 183"/>
        <xdr:cNvCxnSpPr/>
      </xdr:nvCxnSpPr>
      <xdr:spPr>
        <a:xfrm flipV="1">
          <a:off x="2019300" y="13219666"/>
          <a:ext cx="889000" cy="42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132288</xdr:rowOff>
    </xdr:from>
    <xdr:to>
      <xdr:col>15</xdr:col>
      <xdr:colOff>101600</xdr:colOff>
      <xdr:row>78</xdr:row>
      <xdr:rowOff>62438</xdr:rowOff>
    </xdr:to>
    <xdr:sp macro="" textlink="">
      <xdr:nvSpPr>
        <xdr:cNvPr id="185" name="フローチャート: 判断 184"/>
        <xdr:cNvSpPr/>
      </xdr:nvSpPr>
      <xdr:spPr>
        <a:xfrm>
          <a:off x="2857500" y="1333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53565</xdr:rowOff>
    </xdr:from>
    <xdr:ext cx="469744" cy="259045"/>
    <xdr:sp macro="" textlink="">
      <xdr:nvSpPr>
        <xdr:cNvPr id="186" name="テキスト ボックス 185"/>
        <xdr:cNvSpPr txBox="1"/>
      </xdr:nvSpPr>
      <xdr:spPr>
        <a:xfrm>
          <a:off x="2673428" y="13426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60147</xdr:rowOff>
    </xdr:from>
    <xdr:to>
      <xdr:col>10</xdr:col>
      <xdr:colOff>114300</xdr:colOff>
      <xdr:row>77</xdr:row>
      <xdr:rowOff>84858</xdr:rowOff>
    </xdr:to>
    <xdr:cxnSp macro="">
      <xdr:nvCxnSpPr>
        <xdr:cNvPr id="187" name="直線コネクタ 186"/>
        <xdr:cNvCxnSpPr/>
      </xdr:nvCxnSpPr>
      <xdr:spPr>
        <a:xfrm flipV="1">
          <a:off x="1130300" y="13261797"/>
          <a:ext cx="889000" cy="2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156155</xdr:rowOff>
    </xdr:from>
    <xdr:to>
      <xdr:col>10</xdr:col>
      <xdr:colOff>165100</xdr:colOff>
      <xdr:row>78</xdr:row>
      <xdr:rowOff>86305</xdr:rowOff>
    </xdr:to>
    <xdr:sp macro="" textlink="">
      <xdr:nvSpPr>
        <xdr:cNvPr id="188" name="フローチャート: 判断 187"/>
        <xdr:cNvSpPr/>
      </xdr:nvSpPr>
      <xdr:spPr>
        <a:xfrm>
          <a:off x="1968500" y="1335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77432</xdr:rowOff>
    </xdr:from>
    <xdr:ext cx="469744" cy="259045"/>
    <xdr:sp macro="" textlink="">
      <xdr:nvSpPr>
        <xdr:cNvPr id="189" name="テキスト ボックス 188"/>
        <xdr:cNvSpPr txBox="1"/>
      </xdr:nvSpPr>
      <xdr:spPr>
        <a:xfrm>
          <a:off x="1784428" y="13450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160520</xdr:rowOff>
    </xdr:from>
    <xdr:to>
      <xdr:col>6</xdr:col>
      <xdr:colOff>38100</xdr:colOff>
      <xdr:row>78</xdr:row>
      <xdr:rowOff>90670</xdr:rowOff>
    </xdr:to>
    <xdr:sp macro="" textlink="">
      <xdr:nvSpPr>
        <xdr:cNvPr id="190" name="フローチャート: 判断 189"/>
        <xdr:cNvSpPr/>
      </xdr:nvSpPr>
      <xdr:spPr>
        <a:xfrm>
          <a:off x="1079500" y="1336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81797</xdr:rowOff>
    </xdr:from>
    <xdr:ext cx="469744" cy="259045"/>
    <xdr:sp macro="" textlink="">
      <xdr:nvSpPr>
        <xdr:cNvPr id="191" name="テキスト ボックス 190"/>
        <xdr:cNvSpPr txBox="1"/>
      </xdr:nvSpPr>
      <xdr:spPr>
        <a:xfrm>
          <a:off x="895428" y="13454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96193</xdr:rowOff>
    </xdr:from>
    <xdr:to>
      <xdr:col>24</xdr:col>
      <xdr:colOff>114300</xdr:colOff>
      <xdr:row>77</xdr:row>
      <xdr:rowOff>26343</xdr:rowOff>
    </xdr:to>
    <xdr:sp macro="" textlink="">
      <xdr:nvSpPr>
        <xdr:cNvPr id="197" name="楕円 196"/>
        <xdr:cNvSpPr/>
      </xdr:nvSpPr>
      <xdr:spPr>
        <a:xfrm>
          <a:off x="4584700" y="131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119070</xdr:rowOff>
    </xdr:from>
    <xdr:ext cx="534377" cy="259045"/>
    <xdr:sp macro="" textlink="">
      <xdr:nvSpPr>
        <xdr:cNvPr id="198" name="維持補修費該当値テキスト"/>
        <xdr:cNvSpPr txBox="1"/>
      </xdr:nvSpPr>
      <xdr:spPr>
        <a:xfrm>
          <a:off x="4686300" y="12977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95644</xdr:rowOff>
    </xdr:from>
    <xdr:to>
      <xdr:col>20</xdr:col>
      <xdr:colOff>38100</xdr:colOff>
      <xdr:row>77</xdr:row>
      <xdr:rowOff>25794</xdr:rowOff>
    </xdr:to>
    <xdr:sp macro="" textlink="">
      <xdr:nvSpPr>
        <xdr:cNvPr id="199" name="楕円 198"/>
        <xdr:cNvSpPr/>
      </xdr:nvSpPr>
      <xdr:spPr>
        <a:xfrm>
          <a:off x="3746500" y="1312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42321</xdr:rowOff>
    </xdr:from>
    <xdr:ext cx="534377" cy="259045"/>
    <xdr:sp macro="" textlink="">
      <xdr:nvSpPr>
        <xdr:cNvPr id="200" name="テキスト ボックス 199"/>
        <xdr:cNvSpPr txBox="1"/>
      </xdr:nvSpPr>
      <xdr:spPr>
        <a:xfrm>
          <a:off x="3530111" y="12901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138666</xdr:rowOff>
    </xdr:from>
    <xdr:to>
      <xdr:col>15</xdr:col>
      <xdr:colOff>101600</xdr:colOff>
      <xdr:row>77</xdr:row>
      <xdr:rowOff>68816</xdr:rowOff>
    </xdr:to>
    <xdr:sp macro="" textlink="">
      <xdr:nvSpPr>
        <xdr:cNvPr id="201" name="楕円 200"/>
        <xdr:cNvSpPr/>
      </xdr:nvSpPr>
      <xdr:spPr>
        <a:xfrm>
          <a:off x="2857500" y="13168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85343</xdr:rowOff>
    </xdr:from>
    <xdr:ext cx="534377" cy="259045"/>
    <xdr:sp macro="" textlink="">
      <xdr:nvSpPr>
        <xdr:cNvPr id="202" name="テキスト ボックス 201"/>
        <xdr:cNvSpPr txBox="1"/>
      </xdr:nvSpPr>
      <xdr:spPr>
        <a:xfrm>
          <a:off x="2641111" y="1294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9347</xdr:rowOff>
    </xdr:from>
    <xdr:to>
      <xdr:col>10</xdr:col>
      <xdr:colOff>165100</xdr:colOff>
      <xdr:row>77</xdr:row>
      <xdr:rowOff>110947</xdr:rowOff>
    </xdr:to>
    <xdr:sp macro="" textlink="">
      <xdr:nvSpPr>
        <xdr:cNvPr id="203" name="楕円 202"/>
        <xdr:cNvSpPr/>
      </xdr:nvSpPr>
      <xdr:spPr>
        <a:xfrm>
          <a:off x="1968500" y="13210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127474</xdr:rowOff>
    </xdr:from>
    <xdr:ext cx="534377" cy="259045"/>
    <xdr:sp macro="" textlink="">
      <xdr:nvSpPr>
        <xdr:cNvPr id="204" name="テキスト ボックス 203"/>
        <xdr:cNvSpPr txBox="1"/>
      </xdr:nvSpPr>
      <xdr:spPr>
        <a:xfrm>
          <a:off x="1752111" y="12986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34058</xdr:rowOff>
    </xdr:from>
    <xdr:to>
      <xdr:col>6</xdr:col>
      <xdr:colOff>38100</xdr:colOff>
      <xdr:row>77</xdr:row>
      <xdr:rowOff>135658</xdr:rowOff>
    </xdr:to>
    <xdr:sp macro="" textlink="">
      <xdr:nvSpPr>
        <xdr:cNvPr id="205" name="楕円 204"/>
        <xdr:cNvSpPr/>
      </xdr:nvSpPr>
      <xdr:spPr>
        <a:xfrm>
          <a:off x="1079500" y="13235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152185</xdr:rowOff>
    </xdr:from>
    <xdr:ext cx="469744" cy="259045"/>
    <xdr:sp macro="" textlink="">
      <xdr:nvSpPr>
        <xdr:cNvPr id="206" name="テキスト ボックス 205"/>
        <xdr:cNvSpPr txBox="1"/>
      </xdr:nvSpPr>
      <xdr:spPr>
        <a:xfrm>
          <a:off x="895428" y="13010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126936</xdr:rowOff>
    </xdr:from>
    <xdr:to>
      <xdr:col>24</xdr:col>
      <xdr:colOff>62865</xdr:colOff>
      <xdr:row>99</xdr:row>
      <xdr:rowOff>53747</xdr:rowOff>
    </xdr:to>
    <xdr:cxnSp macro="">
      <xdr:nvCxnSpPr>
        <xdr:cNvPr id="231" name="直線コネクタ 230"/>
        <xdr:cNvCxnSpPr/>
      </xdr:nvCxnSpPr>
      <xdr:spPr>
        <a:xfrm flipV="1">
          <a:off x="4633595" y="15728886"/>
          <a:ext cx="1270" cy="1298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57574</xdr:rowOff>
    </xdr:from>
    <xdr:ext cx="534377" cy="259045"/>
    <xdr:sp macro="" textlink="">
      <xdr:nvSpPr>
        <xdr:cNvPr id="232" name="扶助費最小値テキスト"/>
        <xdr:cNvSpPr txBox="1"/>
      </xdr:nvSpPr>
      <xdr:spPr>
        <a:xfrm>
          <a:off x="4686300" y="17031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53747</xdr:rowOff>
    </xdr:from>
    <xdr:to>
      <xdr:col>24</xdr:col>
      <xdr:colOff>152400</xdr:colOff>
      <xdr:row>99</xdr:row>
      <xdr:rowOff>53747</xdr:rowOff>
    </xdr:to>
    <xdr:cxnSp macro="">
      <xdr:nvCxnSpPr>
        <xdr:cNvPr id="233" name="直線コネクタ 232"/>
        <xdr:cNvCxnSpPr/>
      </xdr:nvCxnSpPr>
      <xdr:spPr>
        <a:xfrm>
          <a:off x="4546600" y="1702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73613</xdr:rowOff>
    </xdr:from>
    <xdr:ext cx="599010" cy="259045"/>
    <xdr:sp macro="" textlink="">
      <xdr:nvSpPr>
        <xdr:cNvPr id="234" name="扶助費最大値テキスト"/>
        <xdr:cNvSpPr txBox="1"/>
      </xdr:nvSpPr>
      <xdr:spPr>
        <a:xfrm>
          <a:off x="4686300" y="15504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126936</xdr:rowOff>
    </xdr:from>
    <xdr:to>
      <xdr:col>24</xdr:col>
      <xdr:colOff>152400</xdr:colOff>
      <xdr:row>91</xdr:row>
      <xdr:rowOff>126936</xdr:rowOff>
    </xdr:to>
    <xdr:cxnSp macro="">
      <xdr:nvCxnSpPr>
        <xdr:cNvPr id="235" name="直線コネクタ 234"/>
        <xdr:cNvCxnSpPr/>
      </xdr:nvCxnSpPr>
      <xdr:spPr>
        <a:xfrm>
          <a:off x="4546600" y="15728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160832</xdr:rowOff>
    </xdr:from>
    <xdr:to>
      <xdr:col>24</xdr:col>
      <xdr:colOff>63500</xdr:colOff>
      <xdr:row>97</xdr:row>
      <xdr:rowOff>161125</xdr:rowOff>
    </xdr:to>
    <xdr:cxnSp macro="">
      <xdr:nvCxnSpPr>
        <xdr:cNvPr id="236" name="直線コネクタ 235"/>
        <xdr:cNvCxnSpPr/>
      </xdr:nvCxnSpPr>
      <xdr:spPr>
        <a:xfrm flipV="1">
          <a:off x="3797300" y="16791482"/>
          <a:ext cx="838200" cy="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66946</xdr:rowOff>
    </xdr:from>
    <xdr:ext cx="534377" cy="259045"/>
    <xdr:sp macro="" textlink="">
      <xdr:nvSpPr>
        <xdr:cNvPr id="237" name="扶助費平均値テキスト"/>
        <xdr:cNvSpPr txBox="1"/>
      </xdr:nvSpPr>
      <xdr:spPr>
        <a:xfrm>
          <a:off x="4686300" y="1635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44069</xdr:rowOff>
    </xdr:from>
    <xdr:to>
      <xdr:col>24</xdr:col>
      <xdr:colOff>114300</xdr:colOff>
      <xdr:row>96</xdr:row>
      <xdr:rowOff>145669</xdr:rowOff>
    </xdr:to>
    <xdr:sp macro="" textlink="">
      <xdr:nvSpPr>
        <xdr:cNvPr id="238" name="フローチャート: 判断 237"/>
        <xdr:cNvSpPr/>
      </xdr:nvSpPr>
      <xdr:spPr>
        <a:xfrm>
          <a:off x="45847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161125</xdr:rowOff>
    </xdr:from>
    <xdr:to>
      <xdr:col>19</xdr:col>
      <xdr:colOff>177800</xdr:colOff>
      <xdr:row>98</xdr:row>
      <xdr:rowOff>47041</xdr:rowOff>
    </xdr:to>
    <xdr:cxnSp macro="">
      <xdr:nvCxnSpPr>
        <xdr:cNvPr id="239" name="直線コネクタ 238"/>
        <xdr:cNvCxnSpPr/>
      </xdr:nvCxnSpPr>
      <xdr:spPr>
        <a:xfrm flipV="1">
          <a:off x="2908300" y="16791775"/>
          <a:ext cx="889000" cy="5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78042</xdr:rowOff>
    </xdr:from>
    <xdr:to>
      <xdr:col>20</xdr:col>
      <xdr:colOff>38100</xdr:colOff>
      <xdr:row>97</xdr:row>
      <xdr:rowOff>8192</xdr:rowOff>
    </xdr:to>
    <xdr:sp macro="" textlink="">
      <xdr:nvSpPr>
        <xdr:cNvPr id="240" name="フローチャート: 判断 239"/>
        <xdr:cNvSpPr/>
      </xdr:nvSpPr>
      <xdr:spPr>
        <a:xfrm>
          <a:off x="3746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24719</xdr:rowOff>
    </xdr:from>
    <xdr:ext cx="534377" cy="259045"/>
    <xdr:sp macro="" textlink="">
      <xdr:nvSpPr>
        <xdr:cNvPr id="241" name="テキスト ボックス 240"/>
        <xdr:cNvSpPr txBox="1"/>
      </xdr:nvSpPr>
      <xdr:spPr>
        <a:xfrm>
          <a:off x="3530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24867</xdr:rowOff>
    </xdr:from>
    <xdr:to>
      <xdr:col>15</xdr:col>
      <xdr:colOff>50800</xdr:colOff>
      <xdr:row>98</xdr:row>
      <xdr:rowOff>47041</xdr:rowOff>
    </xdr:to>
    <xdr:cxnSp macro="">
      <xdr:nvCxnSpPr>
        <xdr:cNvPr id="242" name="直線コネクタ 241"/>
        <xdr:cNvCxnSpPr/>
      </xdr:nvCxnSpPr>
      <xdr:spPr>
        <a:xfrm>
          <a:off x="2019300" y="16826967"/>
          <a:ext cx="889000" cy="2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156871</xdr:rowOff>
    </xdr:from>
    <xdr:to>
      <xdr:col>15</xdr:col>
      <xdr:colOff>101600</xdr:colOff>
      <xdr:row>97</xdr:row>
      <xdr:rowOff>87021</xdr:rowOff>
    </xdr:to>
    <xdr:sp macro="" textlink="">
      <xdr:nvSpPr>
        <xdr:cNvPr id="243" name="フローチャート: 判断 242"/>
        <xdr:cNvSpPr/>
      </xdr:nvSpPr>
      <xdr:spPr>
        <a:xfrm>
          <a:off x="2857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103548</xdr:rowOff>
    </xdr:from>
    <xdr:ext cx="534377" cy="259045"/>
    <xdr:sp macro="" textlink="">
      <xdr:nvSpPr>
        <xdr:cNvPr id="244" name="テキスト ボックス 243"/>
        <xdr:cNvSpPr txBox="1"/>
      </xdr:nvSpPr>
      <xdr:spPr>
        <a:xfrm>
          <a:off x="2641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24867</xdr:rowOff>
    </xdr:from>
    <xdr:to>
      <xdr:col>10</xdr:col>
      <xdr:colOff>114300</xdr:colOff>
      <xdr:row>98</xdr:row>
      <xdr:rowOff>90106</xdr:rowOff>
    </xdr:to>
    <xdr:cxnSp macro="">
      <xdr:nvCxnSpPr>
        <xdr:cNvPr id="245" name="直線コネクタ 244"/>
        <xdr:cNvCxnSpPr/>
      </xdr:nvCxnSpPr>
      <xdr:spPr>
        <a:xfrm flipV="1">
          <a:off x="1130300" y="16826967"/>
          <a:ext cx="889000" cy="6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62001</xdr:rowOff>
    </xdr:from>
    <xdr:to>
      <xdr:col>10</xdr:col>
      <xdr:colOff>165100</xdr:colOff>
      <xdr:row>97</xdr:row>
      <xdr:rowOff>163601</xdr:rowOff>
    </xdr:to>
    <xdr:sp macro="" textlink="">
      <xdr:nvSpPr>
        <xdr:cNvPr id="246" name="フローチャート: 判断 245"/>
        <xdr:cNvSpPr/>
      </xdr:nvSpPr>
      <xdr:spPr>
        <a:xfrm>
          <a:off x="1968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8678</xdr:rowOff>
    </xdr:from>
    <xdr:ext cx="534377" cy="259045"/>
    <xdr:sp macro="" textlink="">
      <xdr:nvSpPr>
        <xdr:cNvPr id="247" name="テキスト ボックス 246"/>
        <xdr:cNvSpPr txBox="1"/>
      </xdr:nvSpPr>
      <xdr:spPr>
        <a:xfrm>
          <a:off x="1752111" y="16467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139802</xdr:rowOff>
    </xdr:from>
    <xdr:to>
      <xdr:col>6</xdr:col>
      <xdr:colOff>38100</xdr:colOff>
      <xdr:row>98</xdr:row>
      <xdr:rowOff>69952</xdr:rowOff>
    </xdr:to>
    <xdr:sp macro="" textlink="">
      <xdr:nvSpPr>
        <xdr:cNvPr id="248" name="フローチャート: 判断 247"/>
        <xdr:cNvSpPr/>
      </xdr:nvSpPr>
      <xdr:spPr>
        <a:xfrm>
          <a:off x="1079500" y="1677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86479</xdr:rowOff>
    </xdr:from>
    <xdr:ext cx="534377" cy="259045"/>
    <xdr:sp macro="" textlink="">
      <xdr:nvSpPr>
        <xdr:cNvPr id="249" name="テキスト ボックス 248"/>
        <xdr:cNvSpPr txBox="1"/>
      </xdr:nvSpPr>
      <xdr:spPr>
        <a:xfrm>
          <a:off x="863111" y="16545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110032</xdr:rowOff>
    </xdr:from>
    <xdr:to>
      <xdr:col>24</xdr:col>
      <xdr:colOff>114300</xdr:colOff>
      <xdr:row>98</xdr:row>
      <xdr:rowOff>40182</xdr:rowOff>
    </xdr:to>
    <xdr:sp macro="" textlink="">
      <xdr:nvSpPr>
        <xdr:cNvPr id="255" name="楕円 254"/>
        <xdr:cNvSpPr/>
      </xdr:nvSpPr>
      <xdr:spPr>
        <a:xfrm>
          <a:off x="4584700" y="16740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88459</xdr:rowOff>
    </xdr:from>
    <xdr:ext cx="534377" cy="259045"/>
    <xdr:sp macro="" textlink="">
      <xdr:nvSpPr>
        <xdr:cNvPr id="256" name="扶助費該当値テキスト"/>
        <xdr:cNvSpPr txBox="1"/>
      </xdr:nvSpPr>
      <xdr:spPr>
        <a:xfrm>
          <a:off x="4686300" y="16719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110325</xdr:rowOff>
    </xdr:from>
    <xdr:to>
      <xdr:col>20</xdr:col>
      <xdr:colOff>38100</xdr:colOff>
      <xdr:row>98</xdr:row>
      <xdr:rowOff>40475</xdr:rowOff>
    </xdr:to>
    <xdr:sp macro="" textlink="">
      <xdr:nvSpPr>
        <xdr:cNvPr id="257" name="楕円 256"/>
        <xdr:cNvSpPr/>
      </xdr:nvSpPr>
      <xdr:spPr>
        <a:xfrm>
          <a:off x="3746500" y="16740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31602</xdr:rowOff>
    </xdr:from>
    <xdr:ext cx="534377" cy="259045"/>
    <xdr:sp macro="" textlink="">
      <xdr:nvSpPr>
        <xdr:cNvPr id="258" name="テキスト ボックス 257"/>
        <xdr:cNvSpPr txBox="1"/>
      </xdr:nvSpPr>
      <xdr:spPr>
        <a:xfrm>
          <a:off x="3530111" y="1683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167691</xdr:rowOff>
    </xdr:from>
    <xdr:to>
      <xdr:col>15</xdr:col>
      <xdr:colOff>101600</xdr:colOff>
      <xdr:row>98</xdr:row>
      <xdr:rowOff>97841</xdr:rowOff>
    </xdr:to>
    <xdr:sp macro="" textlink="">
      <xdr:nvSpPr>
        <xdr:cNvPr id="259" name="楕円 258"/>
        <xdr:cNvSpPr/>
      </xdr:nvSpPr>
      <xdr:spPr>
        <a:xfrm>
          <a:off x="2857500" y="1679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88968</xdr:rowOff>
    </xdr:from>
    <xdr:ext cx="534377" cy="259045"/>
    <xdr:sp macro="" textlink="">
      <xdr:nvSpPr>
        <xdr:cNvPr id="260" name="テキスト ボックス 259"/>
        <xdr:cNvSpPr txBox="1"/>
      </xdr:nvSpPr>
      <xdr:spPr>
        <a:xfrm>
          <a:off x="2641111" y="16891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145517</xdr:rowOff>
    </xdr:from>
    <xdr:to>
      <xdr:col>10</xdr:col>
      <xdr:colOff>165100</xdr:colOff>
      <xdr:row>98</xdr:row>
      <xdr:rowOff>75667</xdr:rowOff>
    </xdr:to>
    <xdr:sp macro="" textlink="">
      <xdr:nvSpPr>
        <xdr:cNvPr id="261" name="楕円 260"/>
        <xdr:cNvSpPr/>
      </xdr:nvSpPr>
      <xdr:spPr>
        <a:xfrm>
          <a:off x="1968500" y="16776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66794</xdr:rowOff>
    </xdr:from>
    <xdr:ext cx="534377" cy="259045"/>
    <xdr:sp macro="" textlink="">
      <xdr:nvSpPr>
        <xdr:cNvPr id="262" name="テキスト ボックス 261"/>
        <xdr:cNvSpPr txBox="1"/>
      </xdr:nvSpPr>
      <xdr:spPr>
        <a:xfrm>
          <a:off x="1752111" y="16868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39306</xdr:rowOff>
    </xdr:from>
    <xdr:to>
      <xdr:col>6</xdr:col>
      <xdr:colOff>38100</xdr:colOff>
      <xdr:row>98</xdr:row>
      <xdr:rowOff>140906</xdr:rowOff>
    </xdr:to>
    <xdr:sp macro="" textlink="">
      <xdr:nvSpPr>
        <xdr:cNvPr id="263" name="楕円 262"/>
        <xdr:cNvSpPr/>
      </xdr:nvSpPr>
      <xdr:spPr>
        <a:xfrm>
          <a:off x="1079500" y="168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132033</xdr:rowOff>
    </xdr:from>
    <xdr:ext cx="534377" cy="259045"/>
    <xdr:sp macro="" textlink="">
      <xdr:nvSpPr>
        <xdr:cNvPr id="264" name="テキスト ボックス 263"/>
        <xdr:cNvSpPr txBox="1"/>
      </xdr:nvSpPr>
      <xdr:spPr>
        <a:xfrm>
          <a:off x="863111" y="1693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5" name="テキスト ボックス 284"/>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7" name="テキスト ボックス 286"/>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169565</xdr:rowOff>
    </xdr:from>
    <xdr:to>
      <xdr:col>54</xdr:col>
      <xdr:colOff>189865</xdr:colOff>
      <xdr:row>39</xdr:row>
      <xdr:rowOff>134279</xdr:rowOff>
    </xdr:to>
    <xdr:cxnSp macro="">
      <xdr:nvCxnSpPr>
        <xdr:cNvPr id="291" name="直線コネクタ 290"/>
        <xdr:cNvCxnSpPr/>
      </xdr:nvCxnSpPr>
      <xdr:spPr>
        <a:xfrm flipV="1">
          <a:off x="10475595" y="5313065"/>
          <a:ext cx="1270" cy="1507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138106</xdr:rowOff>
    </xdr:from>
    <xdr:ext cx="534377" cy="259045"/>
    <xdr:sp macro="" textlink="">
      <xdr:nvSpPr>
        <xdr:cNvPr id="292" name="補助費等最小値テキスト"/>
        <xdr:cNvSpPr txBox="1"/>
      </xdr:nvSpPr>
      <xdr:spPr>
        <a:xfrm>
          <a:off x="10528300" y="682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134279</xdr:rowOff>
    </xdr:from>
    <xdr:to>
      <xdr:col>55</xdr:col>
      <xdr:colOff>88900</xdr:colOff>
      <xdr:row>39</xdr:row>
      <xdr:rowOff>134279</xdr:rowOff>
    </xdr:to>
    <xdr:cxnSp macro="">
      <xdr:nvCxnSpPr>
        <xdr:cNvPr id="293" name="直線コネクタ 292"/>
        <xdr:cNvCxnSpPr/>
      </xdr:nvCxnSpPr>
      <xdr:spPr>
        <a:xfrm>
          <a:off x="10388600" y="6820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116242</xdr:rowOff>
    </xdr:from>
    <xdr:ext cx="599010" cy="259045"/>
    <xdr:sp macro="" textlink="">
      <xdr:nvSpPr>
        <xdr:cNvPr id="294" name="補助費等最大値テキスト"/>
        <xdr:cNvSpPr txBox="1"/>
      </xdr:nvSpPr>
      <xdr:spPr>
        <a:xfrm>
          <a:off x="10528300" y="5088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169565</xdr:rowOff>
    </xdr:from>
    <xdr:to>
      <xdr:col>55</xdr:col>
      <xdr:colOff>88900</xdr:colOff>
      <xdr:row>30</xdr:row>
      <xdr:rowOff>169565</xdr:rowOff>
    </xdr:to>
    <xdr:cxnSp macro="">
      <xdr:nvCxnSpPr>
        <xdr:cNvPr id="295" name="直線コネクタ 294"/>
        <xdr:cNvCxnSpPr/>
      </xdr:nvCxnSpPr>
      <xdr:spPr>
        <a:xfrm>
          <a:off x="10388600" y="5313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73569</xdr:rowOff>
    </xdr:from>
    <xdr:to>
      <xdr:col>55</xdr:col>
      <xdr:colOff>0</xdr:colOff>
      <xdr:row>34</xdr:row>
      <xdr:rowOff>63005</xdr:rowOff>
    </xdr:to>
    <xdr:cxnSp macro="">
      <xdr:nvCxnSpPr>
        <xdr:cNvPr id="296" name="直線コネクタ 295"/>
        <xdr:cNvCxnSpPr/>
      </xdr:nvCxnSpPr>
      <xdr:spPr>
        <a:xfrm flipV="1">
          <a:off x="9639300" y="5731419"/>
          <a:ext cx="838200" cy="16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52386</xdr:rowOff>
    </xdr:from>
    <xdr:ext cx="534377" cy="259045"/>
    <xdr:sp macro="" textlink="">
      <xdr:nvSpPr>
        <xdr:cNvPr id="297" name="補助費等平均値テキスト"/>
        <xdr:cNvSpPr txBox="1"/>
      </xdr:nvSpPr>
      <xdr:spPr>
        <a:xfrm>
          <a:off x="10528300" y="62245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73959</xdr:rowOff>
    </xdr:from>
    <xdr:to>
      <xdr:col>55</xdr:col>
      <xdr:colOff>50800</xdr:colOff>
      <xdr:row>37</xdr:row>
      <xdr:rowOff>4109</xdr:rowOff>
    </xdr:to>
    <xdr:sp macro="" textlink="">
      <xdr:nvSpPr>
        <xdr:cNvPr id="298" name="フローチャート: 判断 297"/>
        <xdr:cNvSpPr/>
      </xdr:nvSpPr>
      <xdr:spPr>
        <a:xfrm>
          <a:off x="10426700" y="6246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63005</xdr:rowOff>
    </xdr:from>
    <xdr:to>
      <xdr:col>50</xdr:col>
      <xdr:colOff>114300</xdr:colOff>
      <xdr:row>34</xdr:row>
      <xdr:rowOff>100740</xdr:rowOff>
    </xdr:to>
    <xdr:cxnSp macro="">
      <xdr:nvCxnSpPr>
        <xdr:cNvPr id="299" name="直線コネクタ 298"/>
        <xdr:cNvCxnSpPr/>
      </xdr:nvCxnSpPr>
      <xdr:spPr>
        <a:xfrm flipV="1">
          <a:off x="8750300" y="5892305"/>
          <a:ext cx="889000" cy="3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81128</xdr:rowOff>
    </xdr:from>
    <xdr:to>
      <xdr:col>50</xdr:col>
      <xdr:colOff>165100</xdr:colOff>
      <xdr:row>37</xdr:row>
      <xdr:rowOff>11278</xdr:rowOff>
    </xdr:to>
    <xdr:sp macro="" textlink="">
      <xdr:nvSpPr>
        <xdr:cNvPr id="300" name="フローチャート: 判断 299"/>
        <xdr:cNvSpPr/>
      </xdr:nvSpPr>
      <xdr:spPr>
        <a:xfrm>
          <a:off x="9588500" y="625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2405</xdr:rowOff>
    </xdr:from>
    <xdr:ext cx="534377" cy="259045"/>
    <xdr:sp macro="" textlink="">
      <xdr:nvSpPr>
        <xdr:cNvPr id="301" name="テキスト ボックス 300"/>
        <xdr:cNvSpPr txBox="1"/>
      </xdr:nvSpPr>
      <xdr:spPr>
        <a:xfrm>
          <a:off x="9372111" y="634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100740</xdr:rowOff>
    </xdr:from>
    <xdr:to>
      <xdr:col>45</xdr:col>
      <xdr:colOff>177800</xdr:colOff>
      <xdr:row>35</xdr:row>
      <xdr:rowOff>3863</xdr:rowOff>
    </xdr:to>
    <xdr:cxnSp macro="">
      <xdr:nvCxnSpPr>
        <xdr:cNvPr id="302" name="直線コネクタ 301"/>
        <xdr:cNvCxnSpPr/>
      </xdr:nvCxnSpPr>
      <xdr:spPr>
        <a:xfrm flipV="1">
          <a:off x="7861300" y="5930040"/>
          <a:ext cx="889000" cy="74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75478</xdr:rowOff>
    </xdr:from>
    <xdr:to>
      <xdr:col>46</xdr:col>
      <xdr:colOff>38100</xdr:colOff>
      <xdr:row>37</xdr:row>
      <xdr:rowOff>5628</xdr:rowOff>
    </xdr:to>
    <xdr:sp macro="" textlink="">
      <xdr:nvSpPr>
        <xdr:cNvPr id="303" name="フローチャート: 判断 302"/>
        <xdr:cNvSpPr/>
      </xdr:nvSpPr>
      <xdr:spPr>
        <a:xfrm>
          <a:off x="8699500" y="624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168205</xdr:rowOff>
    </xdr:from>
    <xdr:ext cx="534377" cy="259045"/>
    <xdr:sp macro="" textlink="">
      <xdr:nvSpPr>
        <xdr:cNvPr id="304" name="テキスト ボックス 303"/>
        <xdr:cNvSpPr txBox="1"/>
      </xdr:nvSpPr>
      <xdr:spPr>
        <a:xfrm>
          <a:off x="8483111" y="634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3863</xdr:rowOff>
    </xdr:from>
    <xdr:to>
      <xdr:col>41</xdr:col>
      <xdr:colOff>50800</xdr:colOff>
      <xdr:row>35</xdr:row>
      <xdr:rowOff>104953</xdr:rowOff>
    </xdr:to>
    <xdr:cxnSp macro="">
      <xdr:nvCxnSpPr>
        <xdr:cNvPr id="305" name="直線コネクタ 304"/>
        <xdr:cNvCxnSpPr/>
      </xdr:nvCxnSpPr>
      <xdr:spPr>
        <a:xfrm flipV="1">
          <a:off x="6972300" y="6004613"/>
          <a:ext cx="889000" cy="10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73176</xdr:rowOff>
    </xdr:from>
    <xdr:to>
      <xdr:col>41</xdr:col>
      <xdr:colOff>101600</xdr:colOff>
      <xdr:row>38</xdr:row>
      <xdr:rowOff>3325</xdr:rowOff>
    </xdr:to>
    <xdr:sp macro="" textlink="">
      <xdr:nvSpPr>
        <xdr:cNvPr id="306" name="フローチャート: 判断 305"/>
        <xdr:cNvSpPr/>
      </xdr:nvSpPr>
      <xdr:spPr>
        <a:xfrm>
          <a:off x="7810500" y="641682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165902</xdr:rowOff>
    </xdr:from>
    <xdr:ext cx="534377" cy="259045"/>
    <xdr:sp macro="" textlink="">
      <xdr:nvSpPr>
        <xdr:cNvPr id="307" name="テキスト ボックス 306"/>
        <xdr:cNvSpPr txBox="1"/>
      </xdr:nvSpPr>
      <xdr:spPr>
        <a:xfrm>
          <a:off x="7594111" y="6509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19275</xdr:rowOff>
    </xdr:from>
    <xdr:to>
      <xdr:col>36</xdr:col>
      <xdr:colOff>165100</xdr:colOff>
      <xdr:row>37</xdr:row>
      <xdr:rowOff>120875</xdr:rowOff>
    </xdr:to>
    <xdr:sp macro="" textlink="">
      <xdr:nvSpPr>
        <xdr:cNvPr id="308" name="フローチャート: 判断 307"/>
        <xdr:cNvSpPr/>
      </xdr:nvSpPr>
      <xdr:spPr>
        <a:xfrm>
          <a:off x="6921500" y="636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112002</xdr:rowOff>
    </xdr:from>
    <xdr:ext cx="534377" cy="259045"/>
    <xdr:sp macro="" textlink="">
      <xdr:nvSpPr>
        <xdr:cNvPr id="309" name="テキスト ボックス 308"/>
        <xdr:cNvSpPr txBox="1"/>
      </xdr:nvSpPr>
      <xdr:spPr>
        <a:xfrm>
          <a:off x="6705111" y="6455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22769</xdr:rowOff>
    </xdr:from>
    <xdr:to>
      <xdr:col>55</xdr:col>
      <xdr:colOff>50800</xdr:colOff>
      <xdr:row>33</xdr:row>
      <xdr:rowOff>124369</xdr:rowOff>
    </xdr:to>
    <xdr:sp macro="" textlink="">
      <xdr:nvSpPr>
        <xdr:cNvPr id="315" name="楕円 314"/>
        <xdr:cNvSpPr/>
      </xdr:nvSpPr>
      <xdr:spPr>
        <a:xfrm>
          <a:off x="10426700" y="568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45646</xdr:rowOff>
    </xdr:from>
    <xdr:ext cx="534377" cy="259045"/>
    <xdr:sp macro="" textlink="">
      <xdr:nvSpPr>
        <xdr:cNvPr id="316" name="補助費等該当値テキスト"/>
        <xdr:cNvSpPr txBox="1"/>
      </xdr:nvSpPr>
      <xdr:spPr>
        <a:xfrm>
          <a:off x="10528300" y="553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12205</xdr:rowOff>
    </xdr:from>
    <xdr:to>
      <xdr:col>50</xdr:col>
      <xdr:colOff>165100</xdr:colOff>
      <xdr:row>34</xdr:row>
      <xdr:rowOff>113805</xdr:rowOff>
    </xdr:to>
    <xdr:sp macro="" textlink="">
      <xdr:nvSpPr>
        <xdr:cNvPr id="317" name="楕円 316"/>
        <xdr:cNvSpPr/>
      </xdr:nvSpPr>
      <xdr:spPr>
        <a:xfrm>
          <a:off x="9588500" y="5841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32</xdr:row>
      <xdr:rowOff>130332</xdr:rowOff>
    </xdr:from>
    <xdr:ext cx="534377" cy="259045"/>
    <xdr:sp macro="" textlink="">
      <xdr:nvSpPr>
        <xdr:cNvPr id="318" name="テキスト ボックス 317"/>
        <xdr:cNvSpPr txBox="1"/>
      </xdr:nvSpPr>
      <xdr:spPr>
        <a:xfrm>
          <a:off x="9372111" y="561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49940</xdr:rowOff>
    </xdr:from>
    <xdr:to>
      <xdr:col>46</xdr:col>
      <xdr:colOff>38100</xdr:colOff>
      <xdr:row>34</xdr:row>
      <xdr:rowOff>151540</xdr:rowOff>
    </xdr:to>
    <xdr:sp macro="" textlink="">
      <xdr:nvSpPr>
        <xdr:cNvPr id="319" name="楕円 318"/>
        <xdr:cNvSpPr/>
      </xdr:nvSpPr>
      <xdr:spPr>
        <a:xfrm>
          <a:off x="8699500" y="587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32</xdr:row>
      <xdr:rowOff>168067</xdr:rowOff>
    </xdr:from>
    <xdr:ext cx="534377" cy="259045"/>
    <xdr:sp macro="" textlink="">
      <xdr:nvSpPr>
        <xdr:cNvPr id="320" name="テキスト ボックス 319"/>
        <xdr:cNvSpPr txBox="1"/>
      </xdr:nvSpPr>
      <xdr:spPr>
        <a:xfrm>
          <a:off x="8483111" y="5654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124513</xdr:rowOff>
    </xdr:from>
    <xdr:to>
      <xdr:col>41</xdr:col>
      <xdr:colOff>101600</xdr:colOff>
      <xdr:row>35</xdr:row>
      <xdr:rowOff>54663</xdr:rowOff>
    </xdr:to>
    <xdr:sp macro="" textlink="">
      <xdr:nvSpPr>
        <xdr:cNvPr id="321" name="楕円 320"/>
        <xdr:cNvSpPr/>
      </xdr:nvSpPr>
      <xdr:spPr>
        <a:xfrm>
          <a:off x="7810500" y="595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71190</xdr:rowOff>
    </xdr:from>
    <xdr:ext cx="534377" cy="259045"/>
    <xdr:sp macro="" textlink="">
      <xdr:nvSpPr>
        <xdr:cNvPr id="322" name="テキスト ボックス 321"/>
        <xdr:cNvSpPr txBox="1"/>
      </xdr:nvSpPr>
      <xdr:spPr>
        <a:xfrm>
          <a:off x="7594111" y="5729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54153</xdr:rowOff>
    </xdr:from>
    <xdr:to>
      <xdr:col>36</xdr:col>
      <xdr:colOff>165100</xdr:colOff>
      <xdr:row>35</xdr:row>
      <xdr:rowOff>155753</xdr:rowOff>
    </xdr:to>
    <xdr:sp macro="" textlink="">
      <xdr:nvSpPr>
        <xdr:cNvPr id="323" name="楕円 322"/>
        <xdr:cNvSpPr/>
      </xdr:nvSpPr>
      <xdr:spPr>
        <a:xfrm>
          <a:off x="6921500" y="6054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830</xdr:rowOff>
    </xdr:from>
    <xdr:ext cx="534377" cy="259045"/>
    <xdr:sp macro="" textlink="">
      <xdr:nvSpPr>
        <xdr:cNvPr id="324" name="テキスト ボックス 323"/>
        <xdr:cNvSpPr txBox="1"/>
      </xdr:nvSpPr>
      <xdr:spPr>
        <a:xfrm>
          <a:off x="6705111" y="5830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8" name="テキスト ボックス 33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40" name="テキスト ボックス 33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42" name="テキスト ボックス 34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4" name="テキスト ボックス 34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6" name="テキスト ボックス 34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33942</xdr:rowOff>
    </xdr:from>
    <xdr:to>
      <xdr:col>54</xdr:col>
      <xdr:colOff>189865</xdr:colOff>
      <xdr:row>58</xdr:row>
      <xdr:rowOff>96967</xdr:rowOff>
    </xdr:to>
    <xdr:cxnSp macro="">
      <xdr:nvCxnSpPr>
        <xdr:cNvPr id="348" name="直線コネクタ 347"/>
        <xdr:cNvCxnSpPr/>
      </xdr:nvCxnSpPr>
      <xdr:spPr>
        <a:xfrm flipV="1">
          <a:off x="10475595" y="8949342"/>
          <a:ext cx="1270" cy="1091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100794</xdr:rowOff>
    </xdr:from>
    <xdr:ext cx="534377" cy="259045"/>
    <xdr:sp macro="" textlink="">
      <xdr:nvSpPr>
        <xdr:cNvPr id="349" name="普通建設事業費最小値テキスト"/>
        <xdr:cNvSpPr txBox="1"/>
      </xdr:nvSpPr>
      <xdr:spPr>
        <a:xfrm>
          <a:off x="10528300" y="10044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96967</xdr:rowOff>
    </xdr:from>
    <xdr:to>
      <xdr:col>55</xdr:col>
      <xdr:colOff>88900</xdr:colOff>
      <xdr:row>58</xdr:row>
      <xdr:rowOff>96967</xdr:rowOff>
    </xdr:to>
    <xdr:cxnSp macro="">
      <xdr:nvCxnSpPr>
        <xdr:cNvPr id="350" name="直線コネクタ 349"/>
        <xdr:cNvCxnSpPr/>
      </xdr:nvCxnSpPr>
      <xdr:spPr>
        <a:xfrm>
          <a:off x="10388600" y="10041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152069</xdr:rowOff>
    </xdr:from>
    <xdr:ext cx="599010" cy="259045"/>
    <xdr:sp macro="" textlink="">
      <xdr:nvSpPr>
        <xdr:cNvPr id="351" name="普通建設事業費最大値テキスト"/>
        <xdr:cNvSpPr txBox="1"/>
      </xdr:nvSpPr>
      <xdr:spPr>
        <a:xfrm>
          <a:off x="10528300" y="8724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33942</xdr:rowOff>
    </xdr:from>
    <xdr:to>
      <xdr:col>55</xdr:col>
      <xdr:colOff>88900</xdr:colOff>
      <xdr:row>52</xdr:row>
      <xdr:rowOff>33942</xdr:rowOff>
    </xdr:to>
    <xdr:cxnSp macro="">
      <xdr:nvCxnSpPr>
        <xdr:cNvPr id="352" name="直線コネクタ 351"/>
        <xdr:cNvCxnSpPr/>
      </xdr:nvCxnSpPr>
      <xdr:spPr>
        <a:xfrm>
          <a:off x="10388600" y="8949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76988</xdr:rowOff>
    </xdr:from>
    <xdr:to>
      <xdr:col>55</xdr:col>
      <xdr:colOff>0</xdr:colOff>
      <xdr:row>55</xdr:row>
      <xdr:rowOff>40915</xdr:rowOff>
    </xdr:to>
    <xdr:cxnSp macro="">
      <xdr:nvCxnSpPr>
        <xdr:cNvPr id="353" name="直線コネクタ 352"/>
        <xdr:cNvCxnSpPr/>
      </xdr:nvCxnSpPr>
      <xdr:spPr>
        <a:xfrm flipV="1">
          <a:off x="9639300" y="9163838"/>
          <a:ext cx="838200" cy="306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119790</xdr:rowOff>
    </xdr:from>
    <xdr:ext cx="534377" cy="259045"/>
    <xdr:sp macro="" textlink="">
      <xdr:nvSpPr>
        <xdr:cNvPr id="354" name="普通建設事業費平均値テキスト"/>
        <xdr:cNvSpPr txBox="1"/>
      </xdr:nvSpPr>
      <xdr:spPr>
        <a:xfrm>
          <a:off x="10528300" y="9549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141363</xdr:rowOff>
    </xdr:from>
    <xdr:to>
      <xdr:col>55</xdr:col>
      <xdr:colOff>50800</xdr:colOff>
      <xdr:row>56</xdr:row>
      <xdr:rowOff>71513</xdr:rowOff>
    </xdr:to>
    <xdr:sp macro="" textlink="">
      <xdr:nvSpPr>
        <xdr:cNvPr id="355" name="フローチャート: 判断 354"/>
        <xdr:cNvSpPr/>
      </xdr:nvSpPr>
      <xdr:spPr>
        <a:xfrm>
          <a:off x="10426700" y="9571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162667</xdr:rowOff>
    </xdr:from>
    <xdr:to>
      <xdr:col>50</xdr:col>
      <xdr:colOff>114300</xdr:colOff>
      <xdr:row>55</xdr:row>
      <xdr:rowOff>40915</xdr:rowOff>
    </xdr:to>
    <xdr:cxnSp macro="">
      <xdr:nvCxnSpPr>
        <xdr:cNvPr id="356" name="直線コネクタ 355"/>
        <xdr:cNvCxnSpPr/>
      </xdr:nvCxnSpPr>
      <xdr:spPr>
        <a:xfrm>
          <a:off x="8750300" y="9420967"/>
          <a:ext cx="889000" cy="4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166479</xdr:rowOff>
    </xdr:from>
    <xdr:to>
      <xdr:col>50</xdr:col>
      <xdr:colOff>165100</xdr:colOff>
      <xdr:row>56</xdr:row>
      <xdr:rowOff>96629</xdr:rowOff>
    </xdr:to>
    <xdr:sp macro="" textlink="">
      <xdr:nvSpPr>
        <xdr:cNvPr id="357" name="フローチャート: 判断 356"/>
        <xdr:cNvSpPr/>
      </xdr:nvSpPr>
      <xdr:spPr>
        <a:xfrm>
          <a:off x="9588500" y="95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87756</xdr:rowOff>
    </xdr:from>
    <xdr:ext cx="534377" cy="259045"/>
    <xdr:sp macro="" textlink="">
      <xdr:nvSpPr>
        <xdr:cNvPr id="358" name="テキスト ボックス 357"/>
        <xdr:cNvSpPr txBox="1"/>
      </xdr:nvSpPr>
      <xdr:spPr>
        <a:xfrm>
          <a:off x="9372111" y="968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129977</xdr:rowOff>
    </xdr:from>
    <xdr:to>
      <xdr:col>45</xdr:col>
      <xdr:colOff>177800</xdr:colOff>
      <xdr:row>54</xdr:row>
      <xdr:rowOff>162667</xdr:rowOff>
    </xdr:to>
    <xdr:cxnSp macro="">
      <xdr:nvCxnSpPr>
        <xdr:cNvPr id="359" name="直線コネクタ 358"/>
        <xdr:cNvCxnSpPr/>
      </xdr:nvCxnSpPr>
      <xdr:spPr>
        <a:xfrm>
          <a:off x="7861300" y="8702477"/>
          <a:ext cx="889000" cy="718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147978</xdr:rowOff>
    </xdr:from>
    <xdr:to>
      <xdr:col>46</xdr:col>
      <xdr:colOff>38100</xdr:colOff>
      <xdr:row>55</xdr:row>
      <xdr:rowOff>78128</xdr:rowOff>
    </xdr:to>
    <xdr:sp macro="" textlink="">
      <xdr:nvSpPr>
        <xdr:cNvPr id="360" name="フローチャート: 判断 359"/>
        <xdr:cNvSpPr/>
      </xdr:nvSpPr>
      <xdr:spPr>
        <a:xfrm>
          <a:off x="8699500" y="9406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69255</xdr:rowOff>
    </xdr:from>
    <xdr:ext cx="534377" cy="259045"/>
    <xdr:sp macro="" textlink="">
      <xdr:nvSpPr>
        <xdr:cNvPr id="361" name="テキスト ボックス 360"/>
        <xdr:cNvSpPr txBox="1"/>
      </xdr:nvSpPr>
      <xdr:spPr>
        <a:xfrm>
          <a:off x="8483111" y="949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129977</xdr:rowOff>
    </xdr:from>
    <xdr:to>
      <xdr:col>41</xdr:col>
      <xdr:colOff>50800</xdr:colOff>
      <xdr:row>51</xdr:row>
      <xdr:rowOff>145338</xdr:rowOff>
    </xdr:to>
    <xdr:cxnSp macro="">
      <xdr:nvCxnSpPr>
        <xdr:cNvPr id="362" name="直線コネクタ 361"/>
        <xdr:cNvCxnSpPr/>
      </xdr:nvCxnSpPr>
      <xdr:spPr>
        <a:xfrm flipV="1">
          <a:off x="6972300" y="8702477"/>
          <a:ext cx="889000" cy="18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3137</xdr:rowOff>
    </xdr:from>
    <xdr:to>
      <xdr:col>41</xdr:col>
      <xdr:colOff>101600</xdr:colOff>
      <xdr:row>56</xdr:row>
      <xdr:rowOff>104737</xdr:rowOff>
    </xdr:to>
    <xdr:sp macro="" textlink="">
      <xdr:nvSpPr>
        <xdr:cNvPr id="363" name="フローチャート: 判断 362"/>
        <xdr:cNvSpPr/>
      </xdr:nvSpPr>
      <xdr:spPr>
        <a:xfrm>
          <a:off x="7810500" y="9604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95864</xdr:rowOff>
    </xdr:from>
    <xdr:ext cx="534377" cy="259045"/>
    <xdr:sp macro="" textlink="">
      <xdr:nvSpPr>
        <xdr:cNvPr id="364" name="テキスト ボックス 363"/>
        <xdr:cNvSpPr txBox="1"/>
      </xdr:nvSpPr>
      <xdr:spPr>
        <a:xfrm>
          <a:off x="7594111" y="969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20655</xdr:rowOff>
    </xdr:from>
    <xdr:to>
      <xdr:col>36</xdr:col>
      <xdr:colOff>165100</xdr:colOff>
      <xdr:row>56</xdr:row>
      <xdr:rowOff>122255</xdr:rowOff>
    </xdr:to>
    <xdr:sp macro="" textlink="">
      <xdr:nvSpPr>
        <xdr:cNvPr id="365" name="フローチャート: 判断 364"/>
        <xdr:cNvSpPr/>
      </xdr:nvSpPr>
      <xdr:spPr>
        <a:xfrm>
          <a:off x="6921500" y="9621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113382</xdr:rowOff>
    </xdr:from>
    <xdr:ext cx="534377" cy="259045"/>
    <xdr:sp macro="" textlink="">
      <xdr:nvSpPr>
        <xdr:cNvPr id="366" name="テキスト ボックス 365"/>
        <xdr:cNvSpPr txBox="1"/>
      </xdr:nvSpPr>
      <xdr:spPr>
        <a:xfrm>
          <a:off x="6705111" y="971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26188</xdr:rowOff>
    </xdr:from>
    <xdr:to>
      <xdr:col>55</xdr:col>
      <xdr:colOff>50800</xdr:colOff>
      <xdr:row>53</xdr:row>
      <xdr:rowOff>127788</xdr:rowOff>
    </xdr:to>
    <xdr:sp macro="" textlink="">
      <xdr:nvSpPr>
        <xdr:cNvPr id="372" name="楕円 371"/>
        <xdr:cNvSpPr/>
      </xdr:nvSpPr>
      <xdr:spPr>
        <a:xfrm>
          <a:off x="10426700" y="911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49065</xdr:rowOff>
    </xdr:from>
    <xdr:ext cx="599010" cy="259045"/>
    <xdr:sp macro="" textlink="">
      <xdr:nvSpPr>
        <xdr:cNvPr id="373" name="普通建設事業費該当値テキスト"/>
        <xdr:cNvSpPr txBox="1"/>
      </xdr:nvSpPr>
      <xdr:spPr>
        <a:xfrm>
          <a:off x="10528300" y="8964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161565</xdr:rowOff>
    </xdr:from>
    <xdr:to>
      <xdr:col>50</xdr:col>
      <xdr:colOff>165100</xdr:colOff>
      <xdr:row>55</xdr:row>
      <xdr:rowOff>91715</xdr:rowOff>
    </xdr:to>
    <xdr:sp macro="" textlink="">
      <xdr:nvSpPr>
        <xdr:cNvPr id="374" name="楕円 373"/>
        <xdr:cNvSpPr/>
      </xdr:nvSpPr>
      <xdr:spPr>
        <a:xfrm>
          <a:off x="9588500" y="9419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108242</xdr:rowOff>
    </xdr:from>
    <xdr:ext cx="534377" cy="259045"/>
    <xdr:sp macro="" textlink="">
      <xdr:nvSpPr>
        <xdr:cNvPr id="375" name="テキスト ボックス 374"/>
        <xdr:cNvSpPr txBox="1"/>
      </xdr:nvSpPr>
      <xdr:spPr>
        <a:xfrm>
          <a:off x="9372111" y="919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111867</xdr:rowOff>
    </xdr:from>
    <xdr:to>
      <xdr:col>46</xdr:col>
      <xdr:colOff>38100</xdr:colOff>
      <xdr:row>55</xdr:row>
      <xdr:rowOff>42017</xdr:rowOff>
    </xdr:to>
    <xdr:sp macro="" textlink="">
      <xdr:nvSpPr>
        <xdr:cNvPr id="376" name="楕円 375"/>
        <xdr:cNvSpPr/>
      </xdr:nvSpPr>
      <xdr:spPr>
        <a:xfrm>
          <a:off x="8699500" y="9370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58544</xdr:rowOff>
    </xdr:from>
    <xdr:ext cx="534377" cy="259045"/>
    <xdr:sp macro="" textlink="">
      <xdr:nvSpPr>
        <xdr:cNvPr id="377" name="テキスト ボックス 376"/>
        <xdr:cNvSpPr txBox="1"/>
      </xdr:nvSpPr>
      <xdr:spPr>
        <a:xfrm>
          <a:off x="8483111" y="9145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79177</xdr:rowOff>
    </xdr:from>
    <xdr:to>
      <xdr:col>41</xdr:col>
      <xdr:colOff>101600</xdr:colOff>
      <xdr:row>51</xdr:row>
      <xdr:rowOff>9327</xdr:rowOff>
    </xdr:to>
    <xdr:sp macro="" textlink="">
      <xdr:nvSpPr>
        <xdr:cNvPr id="378" name="楕円 377"/>
        <xdr:cNvSpPr/>
      </xdr:nvSpPr>
      <xdr:spPr>
        <a:xfrm>
          <a:off x="7810500" y="865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49</xdr:row>
      <xdr:rowOff>25854</xdr:rowOff>
    </xdr:from>
    <xdr:ext cx="599010" cy="259045"/>
    <xdr:sp macro="" textlink="">
      <xdr:nvSpPr>
        <xdr:cNvPr id="379" name="テキスト ボックス 378"/>
        <xdr:cNvSpPr txBox="1"/>
      </xdr:nvSpPr>
      <xdr:spPr>
        <a:xfrm>
          <a:off x="7561795" y="8426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94538</xdr:rowOff>
    </xdr:from>
    <xdr:to>
      <xdr:col>36</xdr:col>
      <xdr:colOff>165100</xdr:colOff>
      <xdr:row>52</xdr:row>
      <xdr:rowOff>24688</xdr:rowOff>
    </xdr:to>
    <xdr:sp macro="" textlink="">
      <xdr:nvSpPr>
        <xdr:cNvPr id="380" name="楕円 379"/>
        <xdr:cNvSpPr/>
      </xdr:nvSpPr>
      <xdr:spPr>
        <a:xfrm>
          <a:off x="6921500" y="883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50</xdr:row>
      <xdr:rowOff>41215</xdr:rowOff>
    </xdr:from>
    <xdr:ext cx="599010" cy="259045"/>
    <xdr:sp macro="" textlink="">
      <xdr:nvSpPr>
        <xdr:cNvPr id="381" name="テキスト ボックス 380"/>
        <xdr:cNvSpPr txBox="1"/>
      </xdr:nvSpPr>
      <xdr:spPr>
        <a:xfrm>
          <a:off x="6672795" y="8613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5" name="テキスト ボックス 39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7" name="テキスト ボックス 39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9" name="テキスト ボックス 39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3" name="テキスト ボックス 40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5" name="テキスト ボックス 40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160710</xdr:rowOff>
    </xdr:from>
    <xdr:to>
      <xdr:col>54</xdr:col>
      <xdr:colOff>189865</xdr:colOff>
      <xdr:row>79</xdr:row>
      <xdr:rowOff>95591</xdr:rowOff>
    </xdr:to>
    <xdr:cxnSp macro="">
      <xdr:nvCxnSpPr>
        <xdr:cNvPr id="407" name="直線コネクタ 406"/>
        <xdr:cNvCxnSpPr/>
      </xdr:nvCxnSpPr>
      <xdr:spPr>
        <a:xfrm flipV="1">
          <a:off x="10475595" y="12162210"/>
          <a:ext cx="1270" cy="1477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99418</xdr:rowOff>
    </xdr:from>
    <xdr:ext cx="378565" cy="259045"/>
    <xdr:sp macro="" textlink="">
      <xdr:nvSpPr>
        <xdr:cNvPr id="408" name="普通建設事業費 （ うち新規整備　）最小値テキスト"/>
        <xdr:cNvSpPr txBox="1"/>
      </xdr:nvSpPr>
      <xdr:spPr>
        <a:xfrm>
          <a:off x="10528300" y="136439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95591</xdr:rowOff>
    </xdr:from>
    <xdr:to>
      <xdr:col>55</xdr:col>
      <xdr:colOff>88900</xdr:colOff>
      <xdr:row>79</xdr:row>
      <xdr:rowOff>95591</xdr:rowOff>
    </xdr:to>
    <xdr:cxnSp macro="">
      <xdr:nvCxnSpPr>
        <xdr:cNvPr id="409" name="直線コネクタ 408"/>
        <xdr:cNvCxnSpPr/>
      </xdr:nvCxnSpPr>
      <xdr:spPr>
        <a:xfrm>
          <a:off x="10388600" y="13640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107387</xdr:rowOff>
    </xdr:from>
    <xdr:ext cx="599010" cy="259045"/>
    <xdr:sp macro="" textlink="">
      <xdr:nvSpPr>
        <xdr:cNvPr id="410" name="普通建設事業費 （ うち新規整備　）最大値テキスト"/>
        <xdr:cNvSpPr txBox="1"/>
      </xdr:nvSpPr>
      <xdr:spPr>
        <a:xfrm>
          <a:off x="10528300" y="119374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160710</xdr:rowOff>
    </xdr:from>
    <xdr:to>
      <xdr:col>55</xdr:col>
      <xdr:colOff>88900</xdr:colOff>
      <xdr:row>70</xdr:row>
      <xdr:rowOff>160710</xdr:rowOff>
    </xdr:to>
    <xdr:cxnSp macro="">
      <xdr:nvCxnSpPr>
        <xdr:cNvPr id="411" name="直線コネクタ 410"/>
        <xdr:cNvCxnSpPr/>
      </xdr:nvCxnSpPr>
      <xdr:spPr>
        <a:xfrm>
          <a:off x="10388600" y="12162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77738</xdr:rowOff>
    </xdr:from>
    <xdr:to>
      <xdr:col>55</xdr:col>
      <xdr:colOff>0</xdr:colOff>
      <xdr:row>77</xdr:row>
      <xdr:rowOff>34457</xdr:rowOff>
    </xdr:to>
    <xdr:cxnSp macro="">
      <xdr:nvCxnSpPr>
        <xdr:cNvPr id="412" name="直線コネクタ 411"/>
        <xdr:cNvCxnSpPr/>
      </xdr:nvCxnSpPr>
      <xdr:spPr>
        <a:xfrm>
          <a:off x="9639300" y="13107938"/>
          <a:ext cx="838200" cy="12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2579</xdr:rowOff>
    </xdr:from>
    <xdr:ext cx="534377" cy="259045"/>
    <xdr:sp macro="" textlink="">
      <xdr:nvSpPr>
        <xdr:cNvPr id="413" name="普通建設事業費 （ うち新規整備　）平均値テキスト"/>
        <xdr:cNvSpPr txBox="1"/>
      </xdr:nvSpPr>
      <xdr:spPr>
        <a:xfrm>
          <a:off x="10528300" y="13375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24152</xdr:rowOff>
    </xdr:from>
    <xdr:to>
      <xdr:col>55</xdr:col>
      <xdr:colOff>50800</xdr:colOff>
      <xdr:row>78</xdr:row>
      <xdr:rowOff>125752</xdr:rowOff>
    </xdr:to>
    <xdr:sp macro="" textlink="">
      <xdr:nvSpPr>
        <xdr:cNvPr id="414" name="フローチャート: 判断 413"/>
        <xdr:cNvSpPr/>
      </xdr:nvSpPr>
      <xdr:spPr>
        <a:xfrm>
          <a:off x="10426700" y="13397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140669</xdr:rowOff>
    </xdr:from>
    <xdr:to>
      <xdr:col>50</xdr:col>
      <xdr:colOff>114300</xdr:colOff>
      <xdr:row>76</xdr:row>
      <xdr:rowOff>77738</xdr:rowOff>
    </xdr:to>
    <xdr:cxnSp macro="">
      <xdr:nvCxnSpPr>
        <xdr:cNvPr id="415" name="直線コネクタ 414"/>
        <xdr:cNvCxnSpPr/>
      </xdr:nvCxnSpPr>
      <xdr:spPr>
        <a:xfrm>
          <a:off x="8750300" y="12999419"/>
          <a:ext cx="889000" cy="10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165950</xdr:rowOff>
    </xdr:from>
    <xdr:to>
      <xdr:col>50</xdr:col>
      <xdr:colOff>165100</xdr:colOff>
      <xdr:row>78</xdr:row>
      <xdr:rowOff>96100</xdr:rowOff>
    </xdr:to>
    <xdr:sp macro="" textlink="">
      <xdr:nvSpPr>
        <xdr:cNvPr id="416" name="フローチャート: 判断 415"/>
        <xdr:cNvSpPr/>
      </xdr:nvSpPr>
      <xdr:spPr>
        <a:xfrm>
          <a:off x="9588500" y="1336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87227</xdr:rowOff>
    </xdr:from>
    <xdr:ext cx="534377" cy="259045"/>
    <xdr:sp macro="" textlink="">
      <xdr:nvSpPr>
        <xdr:cNvPr id="417" name="テキスト ボックス 416"/>
        <xdr:cNvSpPr txBox="1"/>
      </xdr:nvSpPr>
      <xdr:spPr>
        <a:xfrm>
          <a:off x="9372111" y="13460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71599</xdr:rowOff>
    </xdr:from>
    <xdr:to>
      <xdr:col>45</xdr:col>
      <xdr:colOff>177800</xdr:colOff>
      <xdr:row>75</xdr:row>
      <xdr:rowOff>140669</xdr:rowOff>
    </xdr:to>
    <xdr:cxnSp macro="">
      <xdr:nvCxnSpPr>
        <xdr:cNvPr id="418" name="直線コネクタ 417"/>
        <xdr:cNvCxnSpPr/>
      </xdr:nvCxnSpPr>
      <xdr:spPr>
        <a:xfrm>
          <a:off x="7861300" y="12073099"/>
          <a:ext cx="889000" cy="92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54958</xdr:rowOff>
    </xdr:from>
    <xdr:to>
      <xdr:col>46</xdr:col>
      <xdr:colOff>38100</xdr:colOff>
      <xdr:row>76</xdr:row>
      <xdr:rowOff>156558</xdr:rowOff>
    </xdr:to>
    <xdr:sp macro="" textlink="">
      <xdr:nvSpPr>
        <xdr:cNvPr id="419" name="フローチャート: 判断 418"/>
        <xdr:cNvSpPr/>
      </xdr:nvSpPr>
      <xdr:spPr>
        <a:xfrm>
          <a:off x="8699500" y="1308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147685</xdr:rowOff>
    </xdr:from>
    <xdr:ext cx="534377" cy="259045"/>
    <xdr:sp macro="" textlink="">
      <xdr:nvSpPr>
        <xdr:cNvPr id="420" name="テキスト ボックス 419"/>
        <xdr:cNvSpPr txBox="1"/>
      </xdr:nvSpPr>
      <xdr:spPr>
        <a:xfrm>
          <a:off x="8483111" y="1317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85852</xdr:rowOff>
    </xdr:from>
    <xdr:to>
      <xdr:col>41</xdr:col>
      <xdr:colOff>101600</xdr:colOff>
      <xdr:row>78</xdr:row>
      <xdr:rowOff>16002</xdr:rowOff>
    </xdr:to>
    <xdr:sp macro="" textlink="">
      <xdr:nvSpPr>
        <xdr:cNvPr id="421" name="フローチャート: 判断 420"/>
        <xdr:cNvSpPr/>
      </xdr:nvSpPr>
      <xdr:spPr>
        <a:xfrm>
          <a:off x="7810500" y="13287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7129</xdr:rowOff>
    </xdr:from>
    <xdr:ext cx="534377" cy="259045"/>
    <xdr:sp macro="" textlink="">
      <xdr:nvSpPr>
        <xdr:cNvPr id="422" name="テキスト ボックス 421"/>
        <xdr:cNvSpPr txBox="1"/>
      </xdr:nvSpPr>
      <xdr:spPr>
        <a:xfrm>
          <a:off x="7594111" y="13380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155107</xdr:rowOff>
    </xdr:from>
    <xdr:to>
      <xdr:col>55</xdr:col>
      <xdr:colOff>50800</xdr:colOff>
      <xdr:row>77</xdr:row>
      <xdr:rowOff>85257</xdr:rowOff>
    </xdr:to>
    <xdr:sp macro="" textlink="">
      <xdr:nvSpPr>
        <xdr:cNvPr id="428" name="楕円 427"/>
        <xdr:cNvSpPr/>
      </xdr:nvSpPr>
      <xdr:spPr>
        <a:xfrm>
          <a:off x="10426700" y="1318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6534</xdr:rowOff>
    </xdr:from>
    <xdr:ext cx="534377" cy="259045"/>
    <xdr:sp macro="" textlink="">
      <xdr:nvSpPr>
        <xdr:cNvPr id="429" name="普通建設事業費 （ うち新規整備　）該当値テキスト"/>
        <xdr:cNvSpPr txBox="1"/>
      </xdr:nvSpPr>
      <xdr:spPr>
        <a:xfrm>
          <a:off x="10528300" y="13036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26938</xdr:rowOff>
    </xdr:from>
    <xdr:to>
      <xdr:col>50</xdr:col>
      <xdr:colOff>165100</xdr:colOff>
      <xdr:row>76</xdr:row>
      <xdr:rowOff>128538</xdr:rowOff>
    </xdr:to>
    <xdr:sp macro="" textlink="">
      <xdr:nvSpPr>
        <xdr:cNvPr id="430" name="楕円 429"/>
        <xdr:cNvSpPr/>
      </xdr:nvSpPr>
      <xdr:spPr>
        <a:xfrm>
          <a:off x="9588500" y="13057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145066</xdr:rowOff>
    </xdr:from>
    <xdr:ext cx="534377" cy="259045"/>
    <xdr:sp macro="" textlink="">
      <xdr:nvSpPr>
        <xdr:cNvPr id="431" name="テキスト ボックス 430"/>
        <xdr:cNvSpPr txBox="1"/>
      </xdr:nvSpPr>
      <xdr:spPr>
        <a:xfrm>
          <a:off x="9372111" y="12832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89869</xdr:rowOff>
    </xdr:from>
    <xdr:to>
      <xdr:col>46</xdr:col>
      <xdr:colOff>38100</xdr:colOff>
      <xdr:row>76</xdr:row>
      <xdr:rowOff>20019</xdr:rowOff>
    </xdr:to>
    <xdr:sp macro="" textlink="">
      <xdr:nvSpPr>
        <xdr:cNvPr id="432" name="楕円 431"/>
        <xdr:cNvSpPr/>
      </xdr:nvSpPr>
      <xdr:spPr>
        <a:xfrm>
          <a:off x="8699500" y="12948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36546</xdr:rowOff>
    </xdr:from>
    <xdr:ext cx="534377" cy="259045"/>
    <xdr:sp macro="" textlink="">
      <xdr:nvSpPr>
        <xdr:cNvPr id="433" name="テキスト ボックス 432"/>
        <xdr:cNvSpPr txBox="1"/>
      </xdr:nvSpPr>
      <xdr:spPr>
        <a:xfrm>
          <a:off x="8483111" y="12723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70</xdr:row>
      <xdr:rowOff>20799</xdr:rowOff>
    </xdr:from>
    <xdr:to>
      <xdr:col>41</xdr:col>
      <xdr:colOff>101600</xdr:colOff>
      <xdr:row>70</xdr:row>
      <xdr:rowOff>122399</xdr:rowOff>
    </xdr:to>
    <xdr:sp macro="" textlink="">
      <xdr:nvSpPr>
        <xdr:cNvPr id="434" name="楕円 433"/>
        <xdr:cNvSpPr/>
      </xdr:nvSpPr>
      <xdr:spPr>
        <a:xfrm>
          <a:off x="7810500" y="12022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68</xdr:row>
      <xdr:rowOff>138926</xdr:rowOff>
    </xdr:from>
    <xdr:ext cx="599010" cy="259045"/>
    <xdr:sp macro="" textlink="">
      <xdr:nvSpPr>
        <xdr:cNvPr id="435" name="テキスト ボックス 434"/>
        <xdr:cNvSpPr txBox="1"/>
      </xdr:nvSpPr>
      <xdr:spPr>
        <a:xfrm>
          <a:off x="7561795" y="11797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8840</xdr:rowOff>
    </xdr:from>
    <xdr:to>
      <xdr:col>54</xdr:col>
      <xdr:colOff>189865</xdr:colOff>
      <xdr:row>99</xdr:row>
      <xdr:rowOff>44450</xdr:rowOff>
    </xdr:to>
    <xdr:cxnSp macro="">
      <xdr:nvCxnSpPr>
        <xdr:cNvPr id="459" name="直線コネクタ 458"/>
        <xdr:cNvCxnSpPr/>
      </xdr:nvCxnSpPr>
      <xdr:spPr>
        <a:xfrm flipV="1">
          <a:off x="10475595" y="15439340"/>
          <a:ext cx="1270" cy="1578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48277</xdr:rowOff>
    </xdr:from>
    <xdr:ext cx="249299" cy="259045"/>
    <xdr:sp macro="" textlink="">
      <xdr:nvSpPr>
        <xdr:cNvPr id="460"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44450</xdr:rowOff>
    </xdr:from>
    <xdr:to>
      <xdr:col>55</xdr:col>
      <xdr:colOff>88900</xdr:colOff>
      <xdr:row>99</xdr:row>
      <xdr:rowOff>44450</xdr:rowOff>
    </xdr:to>
    <xdr:cxnSp macro="">
      <xdr:nvCxnSpPr>
        <xdr:cNvPr id="461" name="直線コネクタ 460"/>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126967</xdr:rowOff>
    </xdr:from>
    <xdr:ext cx="599010" cy="259045"/>
    <xdr:sp macro="" textlink="">
      <xdr:nvSpPr>
        <xdr:cNvPr id="462" name="普通建設事業費 （ うち更新整備　）最大値テキスト"/>
        <xdr:cNvSpPr txBox="1"/>
      </xdr:nvSpPr>
      <xdr:spPr>
        <a:xfrm>
          <a:off x="10528300" y="152145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8840</xdr:rowOff>
    </xdr:from>
    <xdr:to>
      <xdr:col>55</xdr:col>
      <xdr:colOff>88900</xdr:colOff>
      <xdr:row>90</xdr:row>
      <xdr:rowOff>8840</xdr:rowOff>
    </xdr:to>
    <xdr:cxnSp macro="">
      <xdr:nvCxnSpPr>
        <xdr:cNvPr id="463" name="直線コネクタ 462"/>
        <xdr:cNvCxnSpPr/>
      </xdr:nvCxnSpPr>
      <xdr:spPr>
        <a:xfrm>
          <a:off x="10388600" y="15439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2527</xdr:rowOff>
    </xdr:from>
    <xdr:to>
      <xdr:col>55</xdr:col>
      <xdr:colOff>0</xdr:colOff>
      <xdr:row>96</xdr:row>
      <xdr:rowOff>125261</xdr:rowOff>
    </xdr:to>
    <xdr:cxnSp macro="">
      <xdr:nvCxnSpPr>
        <xdr:cNvPr id="464" name="直線コネクタ 463"/>
        <xdr:cNvCxnSpPr/>
      </xdr:nvCxnSpPr>
      <xdr:spPr>
        <a:xfrm flipV="1">
          <a:off x="9639300" y="15947377"/>
          <a:ext cx="838200" cy="637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163543</xdr:rowOff>
    </xdr:from>
    <xdr:ext cx="534377" cy="259045"/>
    <xdr:sp macro="" textlink="">
      <xdr:nvSpPr>
        <xdr:cNvPr id="465" name="普通建設事業費 （ うち更新整備　）平均値テキスト"/>
        <xdr:cNvSpPr txBox="1"/>
      </xdr:nvSpPr>
      <xdr:spPr>
        <a:xfrm>
          <a:off x="10528300" y="164512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13666</xdr:rowOff>
    </xdr:from>
    <xdr:to>
      <xdr:col>55</xdr:col>
      <xdr:colOff>50800</xdr:colOff>
      <xdr:row>96</xdr:row>
      <xdr:rowOff>115266</xdr:rowOff>
    </xdr:to>
    <xdr:sp macro="" textlink="">
      <xdr:nvSpPr>
        <xdr:cNvPr id="466" name="フローチャート: 判断 465"/>
        <xdr:cNvSpPr/>
      </xdr:nvSpPr>
      <xdr:spPr>
        <a:xfrm>
          <a:off x="10426700" y="16472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125261</xdr:rowOff>
    </xdr:from>
    <xdr:to>
      <xdr:col>50</xdr:col>
      <xdr:colOff>114300</xdr:colOff>
      <xdr:row>96</xdr:row>
      <xdr:rowOff>157480</xdr:rowOff>
    </xdr:to>
    <xdr:cxnSp macro="">
      <xdr:nvCxnSpPr>
        <xdr:cNvPr id="467" name="直線コネクタ 466"/>
        <xdr:cNvCxnSpPr/>
      </xdr:nvCxnSpPr>
      <xdr:spPr>
        <a:xfrm flipV="1">
          <a:off x="8750300" y="16584461"/>
          <a:ext cx="889000" cy="3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65367</xdr:rowOff>
    </xdr:from>
    <xdr:to>
      <xdr:col>50</xdr:col>
      <xdr:colOff>165100</xdr:colOff>
      <xdr:row>96</xdr:row>
      <xdr:rowOff>166967</xdr:rowOff>
    </xdr:to>
    <xdr:sp macro="" textlink="">
      <xdr:nvSpPr>
        <xdr:cNvPr id="468" name="フローチャート: 判断 467"/>
        <xdr:cNvSpPr/>
      </xdr:nvSpPr>
      <xdr:spPr>
        <a:xfrm>
          <a:off x="9588500" y="1652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12044</xdr:rowOff>
    </xdr:from>
    <xdr:ext cx="534377" cy="259045"/>
    <xdr:sp macro="" textlink="">
      <xdr:nvSpPr>
        <xdr:cNvPr id="469" name="テキスト ボックス 468"/>
        <xdr:cNvSpPr txBox="1"/>
      </xdr:nvSpPr>
      <xdr:spPr>
        <a:xfrm>
          <a:off x="9372111" y="1629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103200</xdr:rowOff>
    </xdr:from>
    <xdr:to>
      <xdr:col>45</xdr:col>
      <xdr:colOff>177800</xdr:colOff>
      <xdr:row>96</xdr:row>
      <xdr:rowOff>157480</xdr:rowOff>
    </xdr:to>
    <xdr:cxnSp macro="">
      <xdr:nvCxnSpPr>
        <xdr:cNvPr id="470" name="直線コネクタ 469"/>
        <xdr:cNvCxnSpPr/>
      </xdr:nvCxnSpPr>
      <xdr:spPr>
        <a:xfrm>
          <a:off x="7861300" y="16562400"/>
          <a:ext cx="889000" cy="54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162610</xdr:rowOff>
    </xdr:from>
    <xdr:to>
      <xdr:col>46</xdr:col>
      <xdr:colOff>38100</xdr:colOff>
      <xdr:row>97</xdr:row>
      <xdr:rowOff>92760</xdr:rowOff>
    </xdr:to>
    <xdr:sp macro="" textlink="">
      <xdr:nvSpPr>
        <xdr:cNvPr id="471" name="フローチャート: 判断 470"/>
        <xdr:cNvSpPr/>
      </xdr:nvSpPr>
      <xdr:spPr>
        <a:xfrm>
          <a:off x="8699500" y="1662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83887</xdr:rowOff>
    </xdr:from>
    <xdr:ext cx="534377" cy="259045"/>
    <xdr:sp macro="" textlink="">
      <xdr:nvSpPr>
        <xdr:cNvPr id="472" name="テキスト ボックス 471"/>
        <xdr:cNvSpPr txBox="1"/>
      </xdr:nvSpPr>
      <xdr:spPr>
        <a:xfrm>
          <a:off x="8483111" y="16714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9092</xdr:rowOff>
    </xdr:from>
    <xdr:to>
      <xdr:col>41</xdr:col>
      <xdr:colOff>101600</xdr:colOff>
      <xdr:row>97</xdr:row>
      <xdr:rowOff>110692</xdr:rowOff>
    </xdr:to>
    <xdr:sp macro="" textlink="">
      <xdr:nvSpPr>
        <xdr:cNvPr id="473" name="フローチャート: 判断 472"/>
        <xdr:cNvSpPr/>
      </xdr:nvSpPr>
      <xdr:spPr>
        <a:xfrm>
          <a:off x="7810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101819</xdr:rowOff>
    </xdr:from>
    <xdr:ext cx="534377" cy="259045"/>
    <xdr:sp macro="" textlink="">
      <xdr:nvSpPr>
        <xdr:cNvPr id="474" name="テキスト ボックス 473"/>
        <xdr:cNvSpPr txBox="1"/>
      </xdr:nvSpPr>
      <xdr:spPr>
        <a:xfrm>
          <a:off x="7594111" y="1673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123177</xdr:rowOff>
    </xdr:from>
    <xdr:to>
      <xdr:col>55</xdr:col>
      <xdr:colOff>50800</xdr:colOff>
      <xdr:row>93</xdr:row>
      <xdr:rowOff>53327</xdr:rowOff>
    </xdr:to>
    <xdr:sp macro="" textlink="">
      <xdr:nvSpPr>
        <xdr:cNvPr id="480" name="楕円 479"/>
        <xdr:cNvSpPr/>
      </xdr:nvSpPr>
      <xdr:spPr>
        <a:xfrm>
          <a:off x="10426700" y="15896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146054</xdr:rowOff>
    </xdr:from>
    <xdr:ext cx="534377" cy="259045"/>
    <xdr:sp macro="" textlink="">
      <xdr:nvSpPr>
        <xdr:cNvPr id="481" name="普通建設事業費 （ うち更新整備　）該当値テキスト"/>
        <xdr:cNvSpPr txBox="1"/>
      </xdr:nvSpPr>
      <xdr:spPr>
        <a:xfrm>
          <a:off x="10528300" y="15748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74461</xdr:rowOff>
    </xdr:from>
    <xdr:to>
      <xdr:col>50</xdr:col>
      <xdr:colOff>165100</xdr:colOff>
      <xdr:row>97</xdr:row>
      <xdr:rowOff>4611</xdr:rowOff>
    </xdr:to>
    <xdr:sp macro="" textlink="">
      <xdr:nvSpPr>
        <xdr:cNvPr id="482" name="楕円 481"/>
        <xdr:cNvSpPr/>
      </xdr:nvSpPr>
      <xdr:spPr>
        <a:xfrm>
          <a:off x="9588500" y="16533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167188</xdr:rowOff>
    </xdr:from>
    <xdr:ext cx="534377" cy="259045"/>
    <xdr:sp macro="" textlink="">
      <xdr:nvSpPr>
        <xdr:cNvPr id="483" name="テキスト ボックス 482"/>
        <xdr:cNvSpPr txBox="1"/>
      </xdr:nvSpPr>
      <xdr:spPr>
        <a:xfrm>
          <a:off x="9372111" y="1662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106680</xdr:rowOff>
    </xdr:from>
    <xdr:to>
      <xdr:col>46</xdr:col>
      <xdr:colOff>38100</xdr:colOff>
      <xdr:row>97</xdr:row>
      <xdr:rowOff>36830</xdr:rowOff>
    </xdr:to>
    <xdr:sp macro="" textlink="">
      <xdr:nvSpPr>
        <xdr:cNvPr id="484" name="楕円 483"/>
        <xdr:cNvSpPr/>
      </xdr:nvSpPr>
      <xdr:spPr>
        <a:xfrm>
          <a:off x="8699500" y="1656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53357</xdr:rowOff>
    </xdr:from>
    <xdr:ext cx="534377" cy="259045"/>
    <xdr:sp macro="" textlink="">
      <xdr:nvSpPr>
        <xdr:cNvPr id="485" name="テキスト ボックス 484"/>
        <xdr:cNvSpPr txBox="1"/>
      </xdr:nvSpPr>
      <xdr:spPr>
        <a:xfrm>
          <a:off x="8483111" y="1634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52400</xdr:rowOff>
    </xdr:from>
    <xdr:to>
      <xdr:col>41</xdr:col>
      <xdr:colOff>101600</xdr:colOff>
      <xdr:row>96</xdr:row>
      <xdr:rowOff>154000</xdr:rowOff>
    </xdr:to>
    <xdr:sp macro="" textlink="">
      <xdr:nvSpPr>
        <xdr:cNvPr id="486" name="楕円 485"/>
        <xdr:cNvSpPr/>
      </xdr:nvSpPr>
      <xdr:spPr>
        <a:xfrm>
          <a:off x="7810500" y="1651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170527</xdr:rowOff>
    </xdr:from>
    <xdr:ext cx="534377" cy="259045"/>
    <xdr:sp macro="" textlink="">
      <xdr:nvSpPr>
        <xdr:cNvPr id="487" name="テキスト ボックス 486"/>
        <xdr:cNvSpPr txBox="1"/>
      </xdr:nvSpPr>
      <xdr:spPr>
        <a:xfrm>
          <a:off x="7594111" y="16286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7" name="テキスト ボックス 506"/>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121510</xdr:rowOff>
    </xdr:from>
    <xdr:to>
      <xdr:col>85</xdr:col>
      <xdr:colOff>126364</xdr:colOff>
      <xdr:row>39</xdr:row>
      <xdr:rowOff>98878</xdr:rowOff>
    </xdr:to>
    <xdr:cxnSp macro="">
      <xdr:nvCxnSpPr>
        <xdr:cNvPr id="513" name="直線コネクタ 512"/>
        <xdr:cNvCxnSpPr/>
      </xdr:nvCxnSpPr>
      <xdr:spPr>
        <a:xfrm flipV="1">
          <a:off x="16317595" y="5265010"/>
          <a:ext cx="1269" cy="15204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68187</xdr:rowOff>
    </xdr:from>
    <xdr:ext cx="534377" cy="259045"/>
    <xdr:sp macro="" textlink="">
      <xdr:nvSpPr>
        <xdr:cNvPr id="516" name="災害復旧事業費最大値テキスト"/>
        <xdr:cNvSpPr txBox="1"/>
      </xdr:nvSpPr>
      <xdr:spPr>
        <a:xfrm>
          <a:off x="16370300" y="5040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121510</xdr:rowOff>
    </xdr:from>
    <xdr:to>
      <xdr:col>86</xdr:col>
      <xdr:colOff>25400</xdr:colOff>
      <xdr:row>30</xdr:row>
      <xdr:rowOff>121510</xdr:rowOff>
    </xdr:to>
    <xdr:cxnSp macro="">
      <xdr:nvCxnSpPr>
        <xdr:cNvPr id="517" name="直線コネクタ 516"/>
        <xdr:cNvCxnSpPr/>
      </xdr:nvCxnSpPr>
      <xdr:spPr>
        <a:xfrm>
          <a:off x="16230600" y="526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41157</xdr:rowOff>
    </xdr:from>
    <xdr:to>
      <xdr:col>85</xdr:col>
      <xdr:colOff>127000</xdr:colOff>
      <xdr:row>39</xdr:row>
      <xdr:rowOff>46137</xdr:rowOff>
    </xdr:to>
    <xdr:cxnSp macro="">
      <xdr:nvCxnSpPr>
        <xdr:cNvPr id="518" name="直線コネクタ 517"/>
        <xdr:cNvCxnSpPr/>
      </xdr:nvCxnSpPr>
      <xdr:spPr>
        <a:xfrm flipV="1">
          <a:off x="15481300" y="6727707"/>
          <a:ext cx="838200" cy="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10720</xdr:rowOff>
    </xdr:from>
    <xdr:ext cx="469744" cy="259045"/>
    <xdr:sp macro="" textlink="">
      <xdr:nvSpPr>
        <xdr:cNvPr id="519" name="災害復旧事業費平均値テキスト"/>
        <xdr:cNvSpPr txBox="1"/>
      </xdr:nvSpPr>
      <xdr:spPr>
        <a:xfrm>
          <a:off x="16370300" y="6525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159293</xdr:rowOff>
    </xdr:from>
    <xdr:to>
      <xdr:col>85</xdr:col>
      <xdr:colOff>177800</xdr:colOff>
      <xdr:row>39</xdr:row>
      <xdr:rowOff>89443</xdr:rowOff>
    </xdr:to>
    <xdr:sp macro="" textlink="">
      <xdr:nvSpPr>
        <xdr:cNvPr id="520" name="フローチャート: 判断 519"/>
        <xdr:cNvSpPr/>
      </xdr:nvSpPr>
      <xdr:spPr>
        <a:xfrm>
          <a:off x="16268700" y="6674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131290</xdr:rowOff>
    </xdr:from>
    <xdr:to>
      <xdr:col>81</xdr:col>
      <xdr:colOff>50800</xdr:colOff>
      <xdr:row>39</xdr:row>
      <xdr:rowOff>46137</xdr:rowOff>
    </xdr:to>
    <xdr:cxnSp macro="">
      <xdr:nvCxnSpPr>
        <xdr:cNvPr id="521" name="直線コネクタ 520"/>
        <xdr:cNvCxnSpPr/>
      </xdr:nvCxnSpPr>
      <xdr:spPr>
        <a:xfrm>
          <a:off x="14592300" y="6646390"/>
          <a:ext cx="889000" cy="8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39</xdr:row>
      <xdr:rowOff>6865</xdr:rowOff>
    </xdr:from>
    <xdr:to>
      <xdr:col>81</xdr:col>
      <xdr:colOff>101600</xdr:colOff>
      <xdr:row>39</xdr:row>
      <xdr:rowOff>108465</xdr:rowOff>
    </xdr:to>
    <xdr:sp macro="" textlink="">
      <xdr:nvSpPr>
        <xdr:cNvPr id="522" name="フローチャート: 判断 521"/>
        <xdr:cNvSpPr/>
      </xdr:nvSpPr>
      <xdr:spPr>
        <a:xfrm>
          <a:off x="15430500" y="66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99592</xdr:rowOff>
    </xdr:from>
    <xdr:ext cx="469744" cy="259045"/>
    <xdr:sp macro="" textlink="">
      <xdr:nvSpPr>
        <xdr:cNvPr id="523" name="テキスト ボックス 522"/>
        <xdr:cNvSpPr txBox="1"/>
      </xdr:nvSpPr>
      <xdr:spPr>
        <a:xfrm>
          <a:off x="15246428" y="678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131290</xdr:rowOff>
    </xdr:from>
    <xdr:to>
      <xdr:col>76</xdr:col>
      <xdr:colOff>114300</xdr:colOff>
      <xdr:row>38</xdr:row>
      <xdr:rowOff>165515</xdr:rowOff>
    </xdr:to>
    <xdr:cxnSp macro="">
      <xdr:nvCxnSpPr>
        <xdr:cNvPr id="524" name="直線コネクタ 523"/>
        <xdr:cNvCxnSpPr/>
      </xdr:nvCxnSpPr>
      <xdr:spPr>
        <a:xfrm flipV="1">
          <a:off x="13703300" y="6646390"/>
          <a:ext cx="889000" cy="3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119010</xdr:rowOff>
    </xdr:from>
    <xdr:to>
      <xdr:col>76</xdr:col>
      <xdr:colOff>165100</xdr:colOff>
      <xdr:row>39</xdr:row>
      <xdr:rowOff>49160</xdr:rowOff>
    </xdr:to>
    <xdr:sp macro="" textlink="">
      <xdr:nvSpPr>
        <xdr:cNvPr id="525" name="フローチャート: 判断 524"/>
        <xdr:cNvSpPr/>
      </xdr:nvSpPr>
      <xdr:spPr>
        <a:xfrm>
          <a:off x="14541500" y="6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40287</xdr:rowOff>
    </xdr:from>
    <xdr:ext cx="469744" cy="259045"/>
    <xdr:sp macro="" textlink="">
      <xdr:nvSpPr>
        <xdr:cNvPr id="526" name="テキスト ボックス 525"/>
        <xdr:cNvSpPr txBox="1"/>
      </xdr:nvSpPr>
      <xdr:spPr>
        <a:xfrm>
          <a:off x="14357428" y="6726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165515</xdr:rowOff>
    </xdr:from>
    <xdr:to>
      <xdr:col>71</xdr:col>
      <xdr:colOff>177800</xdr:colOff>
      <xdr:row>39</xdr:row>
      <xdr:rowOff>46089</xdr:rowOff>
    </xdr:to>
    <xdr:cxnSp macro="">
      <xdr:nvCxnSpPr>
        <xdr:cNvPr id="527" name="直線コネクタ 526"/>
        <xdr:cNvCxnSpPr/>
      </xdr:nvCxnSpPr>
      <xdr:spPr>
        <a:xfrm flipV="1">
          <a:off x="12814300" y="6680615"/>
          <a:ext cx="889000" cy="5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156027</xdr:rowOff>
    </xdr:from>
    <xdr:to>
      <xdr:col>72</xdr:col>
      <xdr:colOff>38100</xdr:colOff>
      <xdr:row>39</xdr:row>
      <xdr:rowOff>86177</xdr:rowOff>
    </xdr:to>
    <xdr:sp macro="" textlink="">
      <xdr:nvSpPr>
        <xdr:cNvPr id="528" name="フローチャート: 判断 527"/>
        <xdr:cNvSpPr/>
      </xdr:nvSpPr>
      <xdr:spPr>
        <a:xfrm>
          <a:off x="13652500" y="6671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77304</xdr:rowOff>
    </xdr:from>
    <xdr:ext cx="469744" cy="259045"/>
    <xdr:sp macro="" textlink="">
      <xdr:nvSpPr>
        <xdr:cNvPr id="529" name="テキスト ボックス 528"/>
        <xdr:cNvSpPr txBox="1"/>
      </xdr:nvSpPr>
      <xdr:spPr>
        <a:xfrm>
          <a:off x="13468428" y="6763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151308</xdr:rowOff>
    </xdr:from>
    <xdr:to>
      <xdr:col>67</xdr:col>
      <xdr:colOff>101600</xdr:colOff>
      <xdr:row>39</xdr:row>
      <xdr:rowOff>81458</xdr:rowOff>
    </xdr:to>
    <xdr:sp macro="" textlink="">
      <xdr:nvSpPr>
        <xdr:cNvPr id="530" name="フローチャート: 判断 529"/>
        <xdr:cNvSpPr/>
      </xdr:nvSpPr>
      <xdr:spPr>
        <a:xfrm>
          <a:off x="12763500" y="6666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97985</xdr:rowOff>
    </xdr:from>
    <xdr:ext cx="469744" cy="259045"/>
    <xdr:sp macro="" textlink="">
      <xdr:nvSpPr>
        <xdr:cNvPr id="531" name="テキスト ボックス 530"/>
        <xdr:cNvSpPr txBox="1"/>
      </xdr:nvSpPr>
      <xdr:spPr>
        <a:xfrm>
          <a:off x="12579428" y="644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161807</xdr:rowOff>
    </xdr:from>
    <xdr:to>
      <xdr:col>85</xdr:col>
      <xdr:colOff>177800</xdr:colOff>
      <xdr:row>39</xdr:row>
      <xdr:rowOff>91957</xdr:rowOff>
    </xdr:to>
    <xdr:sp macro="" textlink="">
      <xdr:nvSpPr>
        <xdr:cNvPr id="537" name="楕円 536"/>
        <xdr:cNvSpPr/>
      </xdr:nvSpPr>
      <xdr:spPr>
        <a:xfrm>
          <a:off x="16268700" y="6676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137719</xdr:rowOff>
    </xdr:from>
    <xdr:ext cx="469744" cy="259045"/>
    <xdr:sp macro="" textlink="">
      <xdr:nvSpPr>
        <xdr:cNvPr id="538" name="災害復旧事業費該当値テキスト"/>
        <xdr:cNvSpPr txBox="1"/>
      </xdr:nvSpPr>
      <xdr:spPr>
        <a:xfrm>
          <a:off x="16370300" y="6652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166787</xdr:rowOff>
    </xdr:from>
    <xdr:to>
      <xdr:col>81</xdr:col>
      <xdr:colOff>101600</xdr:colOff>
      <xdr:row>39</xdr:row>
      <xdr:rowOff>96937</xdr:rowOff>
    </xdr:to>
    <xdr:sp macro="" textlink="">
      <xdr:nvSpPr>
        <xdr:cNvPr id="539" name="楕円 538"/>
        <xdr:cNvSpPr/>
      </xdr:nvSpPr>
      <xdr:spPr>
        <a:xfrm>
          <a:off x="15430500" y="66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113464</xdr:rowOff>
    </xdr:from>
    <xdr:ext cx="469744" cy="259045"/>
    <xdr:sp macro="" textlink="">
      <xdr:nvSpPr>
        <xdr:cNvPr id="540" name="テキスト ボックス 539"/>
        <xdr:cNvSpPr txBox="1"/>
      </xdr:nvSpPr>
      <xdr:spPr>
        <a:xfrm>
          <a:off x="15246428" y="6457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80490</xdr:rowOff>
    </xdr:from>
    <xdr:to>
      <xdr:col>76</xdr:col>
      <xdr:colOff>165100</xdr:colOff>
      <xdr:row>39</xdr:row>
      <xdr:rowOff>10640</xdr:rowOff>
    </xdr:to>
    <xdr:sp macro="" textlink="">
      <xdr:nvSpPr>
        <xdr:cNvPr id="541" name="楕円 540"/>
        <xdr:cNvSpPr/>
      </xdr:nvSpPr>
      <xdr:spPr>
        <a:xfrm>
          <a:off x="14541500" y="659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27168</xdr:rowOff>
    </xdr:from>
    <xdr:ext cx="469744" cy="259045"/>
    <xdr:sp macro="" textlink="">
      <xdr:nvSpPr>
        <xdr:cNvPr id="542" name="テキスト ボックス 541"/>
        <xdr:cNvSpPr txBox="1"/>
      </xdr:nvSpPr>
      <xdr:spPr>
        <a:xfrm>
          <a:off x="14357428" y="6370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114715</xdr:rowOff>
    </xdr:from>
    <xdr:to>
      <xdr:col>72</xdr:col>
      <xdr:colOff>38100</xdr:colOff>
      <xdr:row>39</xdr:row>
      <xdr:rowOff>44865</xdr:rowOff>
    </xdr:to>
    <xdr:sp macro="" textlink="">
      <xdr:nvSpPr>
        <xdr:cNvPr id="543" name="楕円 542"/>
        <xdr:cNvSpPr/>
      </xdr:nvSpPr>
      <xdr:spPr>
        <a:xfrm>
          <a:off x="13652500" y="662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61392</xdr:rowOff>
    </xdr:from>
    <xdr:ext cx="469744" cy="259045"/>
    <xdr:sp macro="" textlink="">
      <xdr:nvSpPr>
        <xdr:cNvPr id="544" name="テキスト ボックス 543"/>
        <xdr:cNvSpPr txBox="1"/>
      </xdr:nvSpPr>
      <xdr:spPr>
        <a:xfrm>
          <a:off x="13468428" y="6405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166739</xdr:rowOff>
    </xdr:from>
    <xdr:to>
      <xdr:col>67</xdr:col>
      <xdr:colOff>101600</xdr:colOff>
      <xdr:row>39</xdr:row>
      <xdr:rowOff>96889</xdr:rowOff>
    </xdr:to>
    <xdr:sp macro="" textlink="">
      <xdr:nvSpPr>
        <xdr:cNvPr id="545" name="楕円 544"/>
        <xdr:cNvSpPr/>
      </xdr:nvSpPr>
      <xdr:spPr>
        <a:xfrm>
          <a:off x="12763500" y="668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88016</xdr:rowOff>
    </xdr:from>
    <xdr:ext cx="469744" cy="259045"/>
    <xdr:sp macro="" textlink="">
      <xdr:nvSpPr>
        <xdr:cNvPr id="546" name="テキスト ボックス 545"/>
        <xdr:cNvSpPr txBox="1"/>
      </xdr:nvSpPr>
      <xdr:spPr>
        <a:xfrm>
          <a:off x="12579428" y="6774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6" name="直線コネクタ 60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7" name="テキスト ボックス 60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8" name="直線コネクタ 60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9" name="テキスト ボックス 608"/>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0" name="直線コネクタ 60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1" name="テキスト ボックス 610"/>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2" name="直線コネクタ 61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13" name="テキスト ボックス 612"/>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4" name="直線コネクタ 61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5" name="テキスト ボックス 614"/>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6" name="直線コネクタ 61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7" name="テキスト ボックス 616"/>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9" name="テキスト ボックス 61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113607</xdr:rowOff>
    </xdr:from>
    <xdr:to>
      <xdr:col>85</xdr:col>
      <xdr:colOff>126364</xdr:colOff>
      <xdr:row>78</xdr:row>
      <xdr:rowOff>87939</xdr:rowOff>
    </xdr:to>
    <xdr:cxnSp macro="">
      <xdr:nvCxnSpPr>
        <xdr:cNvPr id="621" name="直線コネクタ 620"/>
        <xdr:cNvCxnSpPr/>
      </xdr:nvCxnSpPr>
      <xdr:spPr>
        <a:xfrm flipV="1">
          <a:off x="16317595" y="12286557"/>
          <a:ext cx="1269" cy="1174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91766</xdr:rowOff>
    </xdr:from>
    <xdr:ext cx="534377" cy="259045"/>
    <xdr:sp macro="" textlink="">
      <xdr:nvSpPr>
        <xdr:cNvPr id="622" name="公債費最小値テキスト"/>
        <xdr:cNvSpPr txBox="1"/>
      </xdr:nvSpPr>
      <xdr:spPr>
        <a:xfrm>
          <a:off x="16370300" y="1346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87939</xdr:rowOff>
    </xdr:from>
    <xdr:to>
      <xdr:col>86</xdr:col>
      <xdr:colOff>25400</xdr:colOff>
      <xdr:row>78</xdr:row>
      <xdr:rowOff>87939</xdr:rowOff>
    </xdr:to>
    <xdr:cxnSp macro="">
      <xdr:nvCxnSpPr>
        <xdr:cNvPr id="623" name="直線コネクタ 622"/>
        <xdr:cNvCxnSpPr/>
      </xdr:nvCxnSpPr>
      <xdr:spPr>
        <a:xfrm>
          <a:off x="16230600" y="1346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60284</xdr:rowOff>
    </xdr:from>
    <xdr:ext cx="599010" cy="259045"/>
    <xdr:sp macro="" textlink="">
      <xdr:nvSpPr>
        <xdr:cNvPr id="624" name="公債費最大値テキスト"/>
        <xdr:cNvSpPr txBox="1"/>
      </xdr:nvSpPr>
      <xdr:spPr>
        <a:xfrm>
          <a:off x="16370300" y="12061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113607</xdr:rowOff>
    </xdr:from>
    <xdr:to>
      <xdr:col>86</xdr:col>
      <xdr:colOff>25400</xdr:colOff>
      <xdr:row>71</xdr:row>
      <xdr:rowOff>113607</xdr:rowOff>
    </xdr:to>
    <xdr:cxnSp macro="">
      <xdr:nvCxnSpPr>
        <xdr:cNvPr id="625" name="直線コネクタ 624"/>
        <xdr:cNvCxnSpPr/>
      </xdr:nvCxnSpPr>
      <xdr:spPr>
        <a:xfrm>
          <a:off x="16230600" y="12286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71</xdr:row>
      <xdr:rowOff>123230</xdr:rowOff>
    </xdr:from>
    <xdr:to>
      <xdr:col>85</xdr:col>
      <xdr:colOff>127000</xdr:colOff>
      <xdr:row>71</xdr:row>
      <xdr:rowOff>131176</xdr:rowOff>
    </xdr:to>
    <xdr:cxnSp macro="">
      <xdr:nvCxnSpPr>
        <xdr:cNvPr id="626" name="直線コネクタ 625"/>
        <xdr:cNvCxnSpPr/>
      </xdr:nvCxnSpPr>
      <xdr:spPr>
        <a:xfrm>
          <a:off x="15481300" y="12296180"/>
          <a:ext cx="838200" cy="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111414</xdr:rowOff>
    </xdr:from>
    <xdr:ext cx="534377" cy="259045"/>
    <xdr:sp macro="" textlink="">
      <xdr:nvSpPr>
        <xdr:cNvPr id="627" name="公債費平均値テキスト"/>
        <xdr:cNvSpPr txBox="1"/>
      </xdr:nvSpPr>
      <xdr:spPr>
        <a:xfrm>
          <a:off x="16370300" y="12970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132987</xdr:rowOff>
    </xdr:from>
    <xdr:to>
      <xdr:col>85</xdr:col>
      <xdr:colOff>177800</xdr:colOff>
      <xdr:row>76</xdr:row>
      <xdr:rowOff>63137</xdr:rowOff>
    </xdr:to>
    <xdr:sp macro="" textlink="">
      <xdr:nvSpPr>
        <xdr:cNvPr id="628" name="フローチャート: 判断 627"/>
        <xdr:cNvSpPr/>
      </xdr:nvSpPr>
      <xdr:spPr>
        <a:xfrm>
          <a:off x="16268700" y="1299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120389</xdr:rowOff>
    </xdr:from>
    <xdr:to>
      <xdr:col>81</xdr:col>
      <xdr:colOff>50800</xdr:colOff>
      <xdr:row>71</xdr:row>
      <xdr:rowOff>123230</xdr:rowOff>
    </xdr:to>
    <xdr:cxnSp macro="">
      <xdr:nvCxnSpPr>
        <xdr:cNvPr id="629" name="直線コネクタ 628"/>
        <xdr:cNvCxnSpPr/>
      </xdr:nvCxnSpPr>
      <xdr:spPr>
        <a:xfrm>
          <a:off x="14592300" y="12293339"/>
          <a:ext cx="889000" cy="2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130908</xdr:rowOff>
    </xdr:from>
    <xdr:to>
      <xdr:col>81</xdr:col>
      <xdr:colOff>101600</xdr:colOff>
      <xdr:row>76</xdr:row>
      <xdr:rowOff>61058</xdr:rowOff>
    </xdr:to>
    <xdr:sp macro="" textlink="">
      <xdr:nvSpPr>
        <xdr:cNvPr id="630" name="フローチャート: 判断 629"/>
        <xdr:cNvSpPr/>
      </xdr:nvSpPr>
      <xdr:spPr>
        <a:xfrm>
          <a:off x="15430500" y="1298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52185</xdr:rowOff>
    </xdr:from>
    <xdr:ext cx="534377" cy="259045"/>
    <xdr:sp macro="" textlink="">
      <xdr:nvSpPr>
        <xdr:cNvPr id="631" name="テキスト ボックス 630"/>
        <xdr:cNvSpPr txBox="1"/>
      </xdr:nvSpPr>
      <xdr:spPr>
        <a:xfrm>
          <a:off x="15214111" y="1308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69</xdr:row>
      <xdr:rowOff>144228</xdr:rowOff>
    </xdr:from>
    <xdr:to>
      <xdr:col>76</xdr:col>
      <xdr:colOff>114300</xdr:colOff>
      <xdr:row>71</xdr:row>
      <xdr:rowOff>120389</xdr:rowOff>
    </xdr:to>
    <xdr:cxnSp macro="">
      <xdr:nvCxnSpPr>
        <xdr:cNvPr id="632" name="直線コネクタ 631"/>
        <xdr:cNvCxnSpPr/>
      </xdr:nvCxnSpPr>
      <xdr:spPr>
        <a:xfrm>
          <a:off x="13703300" y="11974278"/>
          <a:ext cx="889000" cy="31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163815</xdr:rowOff>
    </xdr:from>
    <xdr:to>
      <xdr:col>76</xdr:col>
      <xdr:colOff>165100</xdr:colOff>
      <xdr:row>76</xdr:row>
      <xdr:rowOff>93965</xdr:rowOff>
    </xdr:to>
    <xdr:sp macro="" textlink="">
      <xdr:nvSpPr>
        <xdr:cNvPr id="633" name="フローチャート: 判断 632"/>
        <xdr:cNvSpPr/>
      </xdr:nvSpPr>
      <xdr:spPr>
        <a:xfrm>
          <a:off x="14541500" y="1302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85092</xdr:rowOff>
    </xdr:from>
    <xdr:ext cx="534377" cy="259045"/>
    <xdr:sp macro="" textlink="">
      <xdr:nvSpPr>
        <xdr:cNvPr id="634" name="テキスト ボックス 633"/>
        <xdr:cNvSpPr txBox="1"/>
      </xdr:nvSpPr>
      <xdr:spPr>
        <a:xfrm>
          <a:off x="14325111" y="1311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69</xdr:row>
      <xdr:rowOff>144228</xdr:rowOff>
    </xdr:from>
    <xdr:to>
      <xdr:col>71</xdr:col>
      <xdr:colOff>177800</xdr:colOff>
      <xdr:row>70</xdr:row>
      <xdr:rowOff>14362</xdr:rowOff>
    </xdr:to>
    <xdr:cxnSp macro="">
      <xdr:nvCxnSpPr>
        <xdr:cNvPr id="635" name="直線コネクタ 634"/>
        <xdr:cNvCxnSpPr/>
      </xdr:nvCxnSpPr>
      <xdr:spPr>
        <a:xfrm flipV="1">
          <a:off x="12814300" y="11974278"/>
          <a:ext cx="889000" cy="4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72713</xdr:rowOff>
    </xdr:from>
    <xdr:to>
      <xdr:col>72</xdr:col>
      <xdr:colOff>38100</xdr:colOff>
      <xdr:row>77</xdr:row>
      <xdr:rowOff>2863</xdr:rowOff>
    </xdr:to>
    <xdr:sp macro="" textlink="">
      <xdr:nvSpPr>
        <xdr:cNvPr id="636" name="フローチャート: 判断 635"/>
        <xdr:cNvSpPr/>
      </xdr:nvSpPr>
      <xdr:spPr>
        <a:xfrm>
          <a:off x="13652500" y="1310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165440</xdr:rowOff>
    </xdr:from>
    <xdr:ext cx="534377" cy="259045"/>
    <xdr:sp macro="" textlink="">
      <xdr:nvSpPr>
        <xdr:cNvPr id="637" name="テキスト ボックス 636"/>
        <xdr:cNvSpPr txBox="1"/>
      </xdr:nvSpPr>
      <xdr:spPr>
        <a:xfrm>
          <a:off x="13436111" y="1319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74465</xdr:rowOff>
    </xdr:from>
    <xdr:to>
      <xdr:col>67</xdr:col>
      <xdr:colOff>101600</xdr:colOff>
      <xdr:row>77</xdr:row>
      <xdr:rowOff>4615</xdr:rowOff>
    </xdr:to>
    <xdr:sp macro="" textlink="">
      <xdr:nvSpPr>
        <xdr:cNvPr id="638" name="フローチャート: 判断 637"/>
        <xdr:cNvSpPr/>
      </xdr:nvSpPr>
      <xdr:spPr>
        <a:xfrm>
          <a:off x="12763500" y="1310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167192</xdr:rowOff>
    </xdr:from>
    <xdr:ext cx="534377" cy="259045"/>
    <xdr:sp macro="" textlink="">
      <xdr:nvSpPr>
        <xdr:cNvPr id="639" name="テキスト ボックス 638"/>
        <xdr:cNvSpPr txBox="1"/>
      </xdr:nvSpPr>
      <xdr:spPr>
        <a:xfrm>
          <a:off x="12547111" y="13197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80376</xdr:rowOff>
    </xdr:from>
    <xdr:to>
      <xdr:col>85</xdr:col>
      <xdr:colOff>177800</xdr:colOff>
      <xdr:row>72</xdr:row>
      <xdr:rowOff>10526</xdr:rowOff>
    </xdr:to>
    <xdr:sp macro="" textlink="">
      <xdr:nvSpPr>
        <xdr:cNvPr id="645" name="楕円 644"/>
        <xdr:cNvSpPr/>
      </xdr:nvSpPr>
      <xdr:spPr>
        <a:xfrm>
          <a:off x="16268700" y="1225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15833</xdr:rowOff>
    </xdr:from>
    <xdr:ext cx="599010" cy="259045"/>
    <xdr:sp macro="" textlink="">
      <xdr:nvSpPr>
        <xdr:cNvPr id="646" name="公債費該当値テキスト"/>
        <xdr:cNvSpPr txBox="1"/>
      </xdr:nvSpPr>
      <xdr:spPr>
        <a:xfrm>
          <a:off x="16370300" y="12188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72430</xdr:rowOff>
    </xdr:from>
    <xdr:to>
      <xdr:col>81</xdr:col>
      <xdr:colOff>101600</xdr:colOff>
      <xdr:row>72</xdr:row>
      <xdr:rowOff>2580</xdr:rowOff>
    </xdr:to>
    <xdr:sp macro="" textlink="">
      <xdr:nvSpPr>
        <xdr:cNvPr id="647" name="楕円 646"/>
        <xdr:cNvSpPr/>
      </xdr:nvSpPr>
      <xdr:spPr>
        <a:xfrm>
          <a:off x="15430500" y="1224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70</xdr:row>
      <xdr:rowOff>19107</xdr:rowOff>
    </xdr:from>
    <xdr:ext cx="599010" cy="259045"/>
    <xdr:sp macro="" textlink="">
      <xdr:nvSpPr>
        <xdr:cNvPr id="648" name="テキスト ボックス 647"/>
        <xdr:cNvSpPr txBox="1"/>
      </xdr:nvSpPr>
      <xdr:spPr>
        <a:xfrm>
          <a:off x="15181795" y="12020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69589</xdr:rowOff>
    </xdr:from>
    <xdr:to>
      <xdr:col>76</xdr:col>
      <xdr:colOff>165100</xdr:colOff>
      <xdr:row>71</xdr:row>
      <xdr:rowOff>171189</xdr:rowOff>
    </xdr:to>
    <xdr:sp macro="" textlink="">
      <xdr:nvSpPr>
        <xdr:cNvPr id="649" name="楕円 648"/>
        <xdr:cNvSpPr/>
      </xdr:nvSpPr>
      <xdr:spPr>
        <a:xfrm>
          <a:off x="14541500" y="1224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16266</xdr:rowOff>
    </xdr:from>
    <xdr:ext cx="599010" cy="259045"/>
    <xdr:sp macro="" textlink="">
      <xdr:nvSpPr>
        <xdr:cNvPr id="650" name="テキスト ボックス 649"/>
        <xdr:cNvSpPr txBox="1"/>
      </xdr:nvSpPr>
      <xdr:spPr>
        <a:xfrm>
          <a:off x="14292795" y="12017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69</xdr:row>
      <xdr:rowOff>93428</xdr:rowOff>
    </xdr:from>
    <xdr:to>
      <xdr:col>72</xdr:col>
      <xdr:colOff>38100</xdr:colOff>
      <xdr:row>70</xdr:row>
      <xdr:rowOff>23578</xdr:rowOff>
    </xdr:to>
    <xdr:sp macro="" textlink="">
      <xdr:nvSpPr>
        <xdr:cNvPr id="651" name="楕円 650"/>
        <xdr:cNvSpPr/>
      </xdr:nvSpPr>
      <xdr:spPr>
        <a:xfrm>
          <a:off x="13652500" y="11923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68</xdr:row>
      <xdr:rowOff>40105</xdr:rowOff>
    </xdr:from>
    <xdr:ext cx="599010" cy="259045"/>
    <xdr:sp macro="" textlink="">
      <xdr:nvSpPr>
        <xdr:cNvPr id="652" name="テキスト ボックス 651"/>
        <xdr:cNvSpPr txBox="1"/>
      </xdr:nvSpPr>
      <xdr:spPr>
        <a:xfrm>
          <a:off x="13403795" y="11698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69</xdr:row>
      <xdr:rowOff>135012</xdr:rowOff>
    </xdr:from>
    <xdr:to>
      <xdr:col>67</xdr:col>
      <xdr:colOff>101600</xdr:colOff>
      <xdr:row>70</xdr:row>
      <xdr:rowOff>65162</xdr:rowOff>
    </xdr:to>
    <xdr:sp macro="" textlink="">
      <xdr:nvSpPr>
        <xdr:cNvPr id="653" name="楕円 652"/>
        <xdr:cNvSpPr/>
      </xdr:nvSpPr>
      <xdr:spPr>
        <a:xfrm>
          <a:off x="12763500" y="11965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68</xdr:row>
      <xdr:rowOff>81689</xdr:rowOff>
    </xdr:from>
    <xdr:ext cx="599010" cy="259045"/>
    <xdr:sp macro="" textlink="">
      <xdr:nvSpPr>
        <xdr:cNvPr id="654" name="テキスト ボックス 653"/>
        <xdr:cNvSpPr txBox="1"/>
      </xdr:nvSpPr>
      <xdr:spPr>
        <a:xfrm>
          <a:off x="12514795" y="11740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5" name="直線コネクタ 664"/>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6" name="テキスト ボックス 665"/>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7" name="直線コネクタ 666"/>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8" name="テキスト ボックス 667"/>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9" name="直線コネクタ 668"/>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0" name="テキスト ボックス 669"/>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1" name="直線コネクタ 670"/>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2" name="テキスト ボックス 671"/>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108725</xdr:rowOff>
    </xdr:from>
    <xdr:to>
      <xdr:col>85</xdr:col>
      <xdr:colOff>126364</xdr:colOff>
      <xdr:row>98</xdr:row>
      <xdr:rowOff>136156</xdr:rowOff>
    </xdr:to>
    <xdr:cxnSp macro="">
      <xdr:nvCxnSpPr>
        <xdr:cNvPr id="676" name="直線コネクタ 675"/>
        <xdr:cNvCxnSpPr/>
      </xdr:nvCxnSpPr>
      <xdr:spPr>
        <a:xfrm flipV="1">
          <a:off x="16317595" y="15539225"/>
          <a:ext cx="1269" cy="1399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139983</xdr:rowOff>
    </xdr:from>
    <xdr:ext cx="378565" cy="259045"/>
    <xdr:sp macro="" textlink="">
      <xdr:nvSpPr>
        <xdr:cNvPr id="677" name="積立金最小値テキスト"/>
        <xdr:cNvSpPr txBox="1"/>
      </xdr:nvSpPr>
      <xdr:spPr>
        <a:xfrm>
          <a:off x="16370300" y="16942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136156</xdr:rowOff>
    </xdr:from>
    <xdr:to>
      <xdr:col>86</xdr:col>
      <xdr:colOff>25400</xdr:colOff>
      <xdr:row>98</xdr:row>
      <xdr:rowOff>136156</xdr:rowOff>
    </xdr:to>
    <xdr:cxnSp macro="">
      <xdr:nvCxnSpPr>
        <xdr:cNvPr id="678" name="直線コネクタ 677"/>
        <xdr:cNvCxnSpPr/>
      </xdr:nvCxnSpPr>
      <xdr:spPr>
        <a:xfrm>
          <a:off x="16230600" y="16938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55402</xdr:rowOff>
    </xdr:from>
    <xdr:ext cx="534377" cy="259045"/>
    <xdr:sp macro="" textlink="">
      <xdr:nvSpPr>
        <xdr:cNvPr id="679" name="積立金最大値テキスト"/>
        <xdr:cNvSpPr txBox="1"/>
      </xdr:nvSpPr>
      <xdr:spPr>
        <a:xfrm>
          <a:off x="16370300" y="15314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108725</xdr:rowOff>
    </xdr:from>
    <xdr:to>
      <xdr:col>86</xdr:col>
      <xdr:colOff>25400</xdr:colOff>
      <xdr:row>90</xdr:row>
      <xdr:rowOff>108725</xdr:rowOff>
    </xdr:to>
    <xdr:cxnSp macro="">
      <xdr:nvCxnSpPr>
        <xdr:cNvPr id="680" name="直線コネクタ 679"/>
        <xdr:cNvCxnSpPr/>
      </xdr:nvCxnSpPr>
      <xdr:spPr>
        <a:xfrm>
          <a:off x="16230600" y="15539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141072</xdr:rowOff>
    </xdr:from>
    <xdr:to>
      <xdr:col>85</xdr:col>
      <xdr:colOff>127000</xdr:colOff>
      <xdr:row>95</xdr:row>
      <xdr:rowOff>151107</xdr:rowOff>
    </xdr:to>
    <xdr:cxnSp macro="">
      <xdr:nvCxnSpPr>
        <xdr:cNvPr id="681" name="直線コネクタ 680"/>
        <xdr:cNvCxnSpPr/>
      </xdr:nvCxnSpPr>
      <xdr:spPr>
        <a:xfrm>
          <a:off x="15481300" y="16428822"/>
          <a:ext cx="838200" cy="1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34912</xdr:rowOff>
    </xdr:from>
    <xdr:ext cx="534377" cy="259045"/>
    <xdr:sp macro="" textlink="">
      <xdr:nvSpPr>
        <xdr:cNvPr id="682" name="積立金平均値テキスト"/>
        <xdr:cNvSpPr txBox="1"/>
      </xdr:nvSpPr>
      <xdr:spPr>
        <a:xfrm>
          <a:off x="16370300" y="164941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56485</xdr:rowOff>
    </xdr:from>
    <xdr:to>
      <xdr:col>85</xdr:col>
      <xdr:colOff>177800</xdr:colOff>
      <xdr:row>96</xdr:row>
      <xdr:rowOff>158085</xdr:rowOff>
    </xdr:to>
    <xdr:sp macro="" textlink="">
      <xdr:nvSpPr>
        <xdr:cNvPr id="683" name="フローチャート: 判断 682"/>
        <xdr:cNvSpPr/>
      </xdr:nvSpPr>
      <xdr:spPr>
        <a:xfrm>
          <a:off x="162687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137688</xdr:rowOff>
    </xdr:from>
    <xdr:to>
      <xdr:col>81</xdr:col>
      <xdr:colOff>50800</xdr:colOff>
      <xdr:row>95</xdr:row>
      <xdr:rowOff>141072</xdr:rowOff>
    </xdr:to>
    <xdr:cxnSp macro="">
      <xdr:nvCxnSpPr>
        <xdr:cNvPr id="684" name="直線コネクタ 683"/>
        <xdr:cNvCxnSpPr/>
      </xdr:nvCxnSpPr>
      <xdr:spPr>
        <a:xfrm>
          <a:off x="14592300" y="16253988"/>
          <a:ext cx="889000" cy="17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82224</xdr:rowOff>
    </xdr:from>
    <xdr:to>
      <xdr:col>81</xdr:col>
      <xdr:colOff>101600</xdr:colOff>
      <xdr:row>97</xdr:row>
      <xdr:rowOff>12374</xdr:rowOff>
    </xdr:to>
    <xdr:sp macro="" textlink="">
      <xdr:nvSpPr>
        <xdr:cNvPr id="685" name="フローチャート: 判断 684"/>
        <xdr:cNvSpPr/>
      </xdr:nvSpPr>
      <xdr:spPr>
        <a:xfrm>
          <a:off x="15430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3501</xdr:rowOff>
    </xdr:from>
    <xdr:ext cx="534377" cy="259045"/>
    <xdr:sp macro="" textlink="">
      <xdr:nvSpPr>
        <xdr:cNvPr id="686" name="テキスト ボックス 685"/>
        <xdr:cNvSpPr txBox="1"/>
      </xdr:nvSpPr>
      <xdr:spPr>
        <a:xfrm>
          <a:off x="15214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137688</xdr:rowOff>
    </xdr:from>
    <xdr:to>
      <xdr:col>76</xdr:col>
      <xdr:colOff>114300</xdr:colOff>
      <xdr:row>95</xdr:row>
      <xdr:rowOff>23594</xdr:rowOff>
    </xdr:to>
    <xdr:cxnSp macro="">
      <xdr:nvCxnSpPr>
        <xdr:cNvPr id="687" name="直線コネクタ 686"/>
        <xdr:cNvCxnSpPr/>
      </xdr:nvCxnSpPr>
      <xdr:spPr>
        <a:xfrm flipV="1">
          <a:off x="13703300" y="16253988"/>
          <a:ext cx="889000" cy="57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88991</xdr:rowOff>
    </xdr:from>
    <xdr:to>
      <xdr:col>76</xdr:col>
      <xdr:colOff>165100</xdr:colOff>
      <xdr:row>96</xdr:row>
      <xdr:rowOff>19141</xdr:rowOff>
    </xdr:to>
    <xdr:sp macro="" textlink="">
      <xdr:nvSpPr>
        <xdr:cNvPr id="688" name="フローチャート: 判断 687"/>
        <xdr:cNvSpPr/>
      </xdr:nvSpPr>
      <xdr:spPr>
        <a:xfrm>
          <a:off x="14541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10268</xdr:rowOff>
    </xdr:from>
    <xdr:ext cx="534377" cy="259045"/>
    <xdr:sp macro="" textlink="">
      <xdr:nvSpPr>
        <xdr:cNvPr id="689" name="テキスト ボックス 688"/>
        <xdr:cNvSpPr txBox="1"/>
      </xdr:nvSpPr>
      <xdr:spPr>
        <a:xfrm>
          <a:off x="14325111" y="1646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21879</xdr:rowOff>
    </xdr:from>
    <xdr:to>
      <xdr:col>71</xdr:col>
      <xdr:colOff>177800</xdr:colOff>
      <xdr:row>95</xdr:row>
      <xdr:rowOff>23594</xdr:rowOff>
    </xdr:to>
    <xdr:cxnSp macro="">
      <xdr:nvCxnSpPr>
        <xdr:cNvPr id="690" name="直線コネクタ 689"/>
        <xdr:cNvCxnSpPr/>
      </xdr:nvCxnSpPr>
      <xdr:spPr>
        <a:xfrm>
          <a:off x="12814300" y="16138179"/>
          <a:ext cx="889000" cy="17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36802</xdr:rowOff>
    </xdr:from>
    <xdr:to>
      <xdr:col>72</xdr:col>
      <xdr:colOff>38100</xdr:colOff>
      <xdr:row>96</xdr:row>
      <xdr:rowOff>138402</xdr:rowOff>
    </xdr:to>
    <xdr:sp macro="" textlink="">
      <xdr:nvSpPr>
        <xdr:cNvPr id="691" name="フローチャート: 判断 690"/>
        <xdr:cNvSpPr/>
      </xdr:nvSpPr>
      <xdr:spPr>
        <a:xfrm>
          <a:off x="13652500" y="1649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129529</xdr:rowOff>
    </xdr:from>
    <xdr:ext cx="534377" cy="259045"/>
    <xdr:sp macro="" textlink="">
      <xdr:nvSpPr>
        <xdr:cNvPr id="692" name="テキスト ボックス 691"/>
        <xdr:cNvSpPr txBox="1"/>
      </xdr:nvSpPr>
      <xdr:spPr>
        <a:xfrm>
          <a:off x="13436111" y="1658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149639</xdr:rowOff>
    </xdr:from>
    <xdr:to>
      <xdr:col>67</xdr:col>
      <xdr:colOff>101600</xdr:colOff>
      <xdr:row>96</xdr:row>
      <xdr:rowOff>79789</xdr:rowOff>
    </xdr:to>
    <xdr:sp macro="" textlink="">
      <xdr:nvSpPr>
        <xdr:cNvPr id="693" name="フローチャート: 判断 692"/>
        <xdr:cNvSpPr/>
      </xdr:nvSpPr>
      <xdr:spPr>
        <a:xfrm>
          <a:off x="12763500" y="1643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70916</xdr:rowOff>
    </xdr:from>
    <xdr:ext cx="534377" cy="259045"/>
    <xdr:sp macro="" textlink="">
      <xdr:nvSpPr>
        <xdr:cNvPr id="694" name="テキスト ボックス 693"/>
        <xdr:cNvSpPr txBox="1"/>
      </xdr:nvSpPr>
      <xdr:spPr>
        <a:xfrm>
          <a:off x="12547111" y="16530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100307</xdr:rowOff>
    </xdr:from>
    <xdr:to>
      <xdr:col>85</xdr:col>
      <xdr:colOff>177800</xdr:colOff>
      <xdr:row>96</xdr:row>
      <xdr:rowOff>30457</xdr:rowOff>
    </xdr:to>
    <xdr:sp macro="" textlink="">
      <xdr:nvSpPr>
        <xdr:cNvPr id="700" name="楕円 699"/>
        <xdr:cNvSpPr/>
      </xdr:nvSpPr>
      <xdr:spPr>
        <a:xfrm>
          <a:off x="16268700" y="16388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123184</xdr:rowOff>
    </xdr:from>
    <xdr:ext cx="534377" cy="259045"/>
    <xdr:sp macro="" textlink="">
      <xdr:nvSpPr>
        <xdr:cNvPr id="701" name="積立金該当値テキスト"/>
        <xdr:cNvSpPr txBox="1"/>
      </xdr:nvSpPr>
      <xdr:spPr>
        <a:xfrm>
          <a:off x="16370300" y="1623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90272</xdr:rowOff>
    </xdr:from>
    <xdr:to>
      <xdr:col>81</xdr:col>
      <xdr:colOff>101600</xdr:colOff>
      <xdr:row>96</xdr:row>
      <xdr:rowOff>20422</xdr:rowOff>
    </xdr:to>
    <xdr:sp macro="" textlink="">
      <xdr:nvSpPr>
        <xdr:cNvPr id="702" name="楕円 701"/>
        <xdr:cNvSpPr/>
      </xdr:nvSpPr>
      <xdr:spPr>
        <a:xfrm>
          <a:off x="15430500" y="1637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36949</xdr:rowOff>
    </xdr:from>
    <xdr:ext cx="534377" cy="259045"/>
    <xdr:sp macro="" textlink="">
      <xdr:nvSpPr>
        <xdr:cNvPr id="703" name="テキスト ボックス 702"/>
        <xdr:cNvSpPr txBox="1"/>
      </xdr:nvSpPr>
      <xdr:spPr>
        <a:xfrm>
          <a:off x="15214111" y="16153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86888</xdr:rowOff>
    </xdr:from>
    <xdr:to>
      <xdr:col>76</xdr:col>
      <xdr:colOff>165100</xdr:colOff>
      <xdr:row>95</xdr:row>
      <xdr:rowOff>17038</xdr:rowOff>
    </xdr:to>
    <xdr:sp macro="" textlink="">
      <xdr:nvSpPr>
        <xdr:cNvPr id="704" name="楕円 703"/>
        <xdr:cNvSpPr/>
      </xdr:nvSpPr>
      <xdr:spPr>
        <a:xfrm>
          <a:off x="14541500" y="1620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33565</xdr:rowOff>
    </xdr:from>
    <xdr:ext cx="534377" cy="259045"/>
    <xdr:sp macro="" textlink="">
      <xdr:nvSpPr>
        <xdr:cNvPr id="705" name="テキスト ボックス 704"/>
        <xdr:cNvSpPr txBox="1"/>
      </xdr:nvSpPr>
      <xdr:spPr>
        <a:xfrm>
          <a:off x="14325111" y="1597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144244</xdr:rowOff>
    </xdr:from>
    <xdr:to>
      <xdr:col>72</xdr:col>
      <xdr:colOff>38100</xdr:colOff>
      <xdr:row>95</xdr:row>
      <xdr:rowOff>74394</xdr:rowOff>
    </xdr:to>
    <xdr:sp macro="" textlink="">
      <xdr:nvSpPr>
        <xdr:cNvPr id="706" name="楕円 705"/>
        <xdr:cNvSpPr/>
      </xdr:nvSpPr>
      <xdr:spPr>
        <a:xfrm>
          <a:off x="13652500" y="16260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90921</xdr:rowOff>
    </xdr:from>
    <xdr:ext cx="534377" cy="259045"/>
    <xdr:sp macro="" textlink="">
      <xdr:nvSpPr>
        <xdr:cNvPr id="707" name="テキスト ボックス 706"/>
        <xdr:cNvSpPr txBox="1"/>
      </xdr:nvSpPr>
      <xdr:spPr>
        <a:xfrm>
          <a:off x="13436111" y="16035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142529</xdr:rowOff>
    </xdr:from>
    <xdr:to>
      <xdr:col>67</xdr:col>
      <xdr:colOff>101600</xdr:colOff>
      <xdr:row>94</xdr:row>
      <xdr:rowOff>72679</xdr:rowOff>
    </xdr:to>
    <xdr:sp macro="" textlink="">
      <xdr:nvSpPr>
        <xdr:cNvPr id="708" name="楕円 707"/>
        <xdr:cNvSpPr/>
      </xdr:nvSpPr>
      <xdr:spPr>
        <a:xfrm>
          <a:off x="12763500" y="1608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89206</xdr:rowOff>
    </xdr:from>
    <xdr:ext cx="534377" cy="259045"/>
    <xdr:sp macro="" textlink="">
      <xdr:nvSpPr>
        <xdr:cNvPr id="709" name="テキスト ボックス 708"/>
        <xdr:cNvSpPr txBox="1"/>
      </xdr:nvSpPr>
      <xdr:spPr>
        <a:xfrm>
          <a:off x="12547111" y="15862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5" name="テキスト ボックス 72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7" name="テキスト ボックス 72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39116</xdr:rowOff>
    </xdr:from>
    <xdr:to>
      <xdr:col>116</xdr:col>
      <xdr:colOff>62864</xdr:colOff>
      <xdr:row>39</xdr:row>
      <xdr:rowOff>44450</xdr:rowOff>
    </xdr:to>
    <xdr:cxnSp macro="">
      <xdr:nvCxnSpPr>
        <xdr:cNvPr id="733" name="直線コネクタ 732"/>
        <xdr:cNvCxnSpPr/>
      </xdr:nvCxnSpPr>
      <xdr:spPr>
        <a:xfrm flipV="1">
          <a:off x="22159595" y="5182616"/>
          <a:ext cx="1269" cy="15483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157243</xdr:rowOff>
    </xdr:from>
    <xdr:ext cx="534377" cy="259045"/>
    <xdr:sp macro="" textlink="">
      <xdr:nvSpPr>
        <xdr:cNvPr id="736" name="投資及び出資金最大値テキスト"/>
        <xdr:cNvSpPr txBox="1"/>
      </xdr:nvSpPr>
      <xdr:spPr>
        <a:xfrm>
          <a:off x="22212300" y="4957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39116</xdr:rowOff>
    </xdr:from>
    <xdr:to>
      <xdr:col>116</xdr:col>
      <xdr:colOff>152400</xdr:colOff>
      <xdr:row>30</xdr:row>
      <xdr:rowOff>39116</xdr:rowOff>
    </xdr:to>
    <xdr:cxnSp macro="">
      <xdr:nvCxnSpPr>
        <xdr:cNvPr id="737" name="直線コネクタ 736"/>
        <xdr:cNvCxnSpPr/>
      </xdr:nvCxnSpPr>
      <xdr:spPr>
        <a:xfrm>
          <a:off x="22072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122047</xdr:rowOff>
    </xdr:from>
    <xdr:to>
      <xdr:col>116</xdr:col>
      <xdr:colOff>63500</xdr:colOff>
      <xdr:row>38</xdr:row>
      <xdr:rowOff>41910</xdr:rowOff>
    </xdr:to>
    <xdr:cxnSp macro="">
      <xdr:nvCxnSpPr>
        <xdr:cNvPr id="738" name="直線コネクタ 737"/>
        <xdr:cNvCxnSpPr/>
      </xdr:nvCxnSpPr>
      <xdr:spPr>
        <a:xfrm flipV="1">
          <a:off x="21323300" y="6465697"/>
          <a:ext cx="838200" cy="9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85742</xdr:rowOff>
    </xdr:from>
    <xdr:ext cx="469744" cy="259045"/>
    <xdr:sp macro="" textlink="">
      <xdr:nvSpPr>
        <xdr:cNvPr id="739" name="投資及び出資金平均値テキスト"/>
        <xdr:cNvSpPr txBox="1"/>
      </xdr:nvSpPr>
      <xdr:spPr>
        <a:xfrm>
          <a:off x="22212300" y="64293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107315</xdr:rowOff>
    </xdr:from>
    <xdr:to>
      <xdr:col>116</xdr:col>
      <xdr:colOff>114300</xdr:colOff>
      <xdr:row>38</xdr:row>
      <xdr:rowOff>37465</xdr:rowOff>
    </xdr:to>
    <xdr:sp macro="" textlink="">
      <xdr:nvSpPr>
        <xdr:cNvPr id="740" name="フローチャート: 判断 739"/>
        <xdr:cNvSpPr/>
      </xdr:nvSpPr>
      <xdr:spPr>
        <a:xfrm>
          <a:off x="221107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28194</xdr:rowOff>
    </xdr:from>
    <xdr:to>
      <xdr:col>111</xdr:col>
      <xdr:colOff>177800</xdr:colOff>
      <xdr:row>38</xdr:row>
      <xdr:rowOff>41910</xdr:rowOff>
    </xdr:to>
    <xdr:cxnSp macro="">
      <xdr:nvCxnSpPr>
        <xdr:cNvPr id="741" name="直線コネクタ 740"/>
        <xdr:cNvCxnSpPr/>
      </xdr:nvCxnSpPr>
      <xdr:spPr>
        <a:xfrm>
          <a:off x="20434300" y="654329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118110</xdr:rowOff>
    </xdr:from>
    <xdr:to>
      <xdr:col>112</xdr:col>
      <xdr:colOff>38100</xdr:colOff>
      <xdr:row>38</xdr:row>
      <xdr:rowOff>48260</xdr:rowOff>
    </xdr:to>
    <xdr:sp macro="" textlink="">
      <xdr:nvSpPr>
        <xdr:cNvPr id="742" name="フローチャート: 判断 741"/>
        <xdr:cNvSpPr/>
      </xdr:nvSpPr>
      <xdr:spPr>
        <a:xfrm>
          <a:off x="21272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64787</xdr:rowOff>
    </xdr:from>
    <xdr:ext cx="469744" cy="259045"/>
    <xdr:sp macro="" textlink="">
      <xdr:nvSpPr>
        <xdr:cNvPr id="743" name="テキスト ボックス 742"/>
        <xdr:cNvSpPr txBox="1"/>
      </xdr:nvSpPr>
      <xdr:spPr>
        <a:xfrm>
          <a:off x="21088428" y="6236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86106</xdr:rowOff>
    </xdr:from>
    <xdr:to>
      <xdr:col>107</xdr:col>
      <xdr:colOff>50800</xdr:colOff>
      <xdr:row>38</xdr:row>
      <xdr:rowOff>28194</xdr:rowOff>
    </xdr:to>
    <xdr:cxnSp macro="">
      <xdr:nvCxnSpPr>
        <xdr:cNvPr id="744" name="直線コネクタ 743"/>
        <xdr:cNvCxnSpPr/>
      </xdr:nvCxnSpPr>
      <xdr:spPr>
        <a:xfrm>
          <a:off x="19545300" y="6429756"/>
          <a:ext cx="889000" cy="11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103251</xdr:rowOff>
    </xdr:from>
    <xdr:to>
      <xdr:col>107</xdr:col>
      <xdr:colOff>101600</xdr:colOff>
      <xdr:row>38</xdr:row>
      <xdr:rowOff>33401</xdr:rowOff>
    </xdr:to>
    <xdr:sp macro="" textlink="">
      <xdr:nvSpPr>
        <xdr:cNvPr id="745" name="フローチャート: 判断 744"/>
        <xdr:cNvSpPr/>
      </xdr:nvSpPr>
      <xdr:spPr>
        <a:xfrm>
          <a:off x="20383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49928</xdr:rowOff>
    </xdr:from>
    <xdr:ext cx="469744" cy="259045"/>
    <xdr:sp macro="" textlink="">
      <xdr:nvSpPr>
        <xdr:cNvPr id="746" name="テキスト ボックス 745"/>
        <xdr:cNvSpPr txBox="1"/>
      </xdr:nvSpPr>
      <xdr:spPr>
        <a:xfrm>
          <a:off x="20199428" y="6222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37</xdr:row>
      <xdr:rowOff>61595</xdr:rowOff>
    </xdr:from>
    <xdr:to>
      <xdr:col>102</xdr:col>
      <xdr:colOff>114300</xdr:colOff>
      <xdr:row>37</xdr:row>
      <xdr:rowOff>86106</xdr:rowOff>
    </xdr:to>
    <xdr:cxnSp macro="">
      <xdr:nvCxnSpPr>
        <xdr:cNvPr id="747" name="直線コネクタ 746"/>
        <xdr:cNvCxnSpPr/>
      </xdr:nvCxnSpPr>
      <xdr:spPr>
        <a:xfrm>
          <a:off x="18656300" y="6405245"/>
          <a:ext cx="889000" cy="24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6985</xdr:rowOff>
    </xdr:from>
    <xdr:to>
      <xdr:col>102</xdr:col>
      <xdr:colOff>165100</xdr:colOff>
      <xdr:row>38</xdr:row>
      <xdr:rowOff>108585</xdr:rowOff>
    </xdr:to>
    <xdr:sp macro="" textlink="">
      <xdr:nvSpPr>
        <xdr:cNvPr id="748" name="フローチャート: 判断 747"/>
        <xdr:cNvSpPr/>
      </xdr:nvSpPr>
      <xdr:spPr>
        <a:xfrm>
          <a:off x="19494500" y="652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99712</xdr:rowOff>
    </xdr:from>
    <xdr:ext cx="469744" cy="259045"/>
    <xdr:sp macro="" textlink="">
      <xdr:nvSpPr>
        <xdr:cNvPr id="749" name="テキスト ボックス 748"/>
        <xdr:cNvSpPr txBox="1"/>
      </xdr:nvSpPr>
      <xdr:spPr>
        <a:xfrm>
          <a:off x="19310428" y="6614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122555</xdr:rowOff>
    </xdr:from>
    <xdr:to>
      <xdr:col>98</xdr:col>
      <xdr:colOff>38100</xdr:colOff>
      <xdr:row>38</xdr:row>
      <xdr:rowOff>52705</xdr:rowOff>
    </xdr:to>
    <xdr:sp macro="" textlink="">
      <xdr:nvSpPr>
        <xdr:cNvPr id="750" name="フローチャート: 判断 749"/>
        <xdr:cNvSpPr/>
      </xdr:nvSpPr>
      <xdr:spPr>
        <a:xfrm>
          <a:off x="1860550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43832</xdr:rowOff>
    </xdr:from>
    <xdr:ext cx="469744" cy="259045"/>
    <xdr:sp macro="" textlink="">
      <xdr:nvSpPr>
        <xdr:cNvPr id="751" name="テキスト ボックス 750"/>
        <xdr:cNvSpPr txBox="1"/>
      </xdr:nvSpPr>
      <xdr:spPr>
        <a:xfrm>
          <a:off x="18421428" y="6558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71247</xdr:rowOff>
    </xdr:from>
    <xdr:to>
      <xdr:col>116</xdr:col>
      <xdr:colOff>114300</xdr:colOff>
      <xdr:row>38</xdr:row>
      <xdr:rowOff>1397</xdr:rowOff>
    </xdr:to>
    <xdr:sp macro="" textlink="">
      <xdr:nvSpPr>
        <xdr:cNvPr id="757" name="楕円 756"/>
        <xdr:cNvSpPr/>
      </xdr:nvSpPr>
      <xdr:spPr>
        <a:xfrm>
          <a:off x="22110700" y="641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94124</xdr:rowOff>
    </xdr:from>
    <xdr:ext cx="469744" cy="259045"/>
    <xdr:sp macro="" textlink="">
      <xdr:nvSpPr>
        <xdr:cNvPr id="758" name="投資及び出資金該当値テキスト"/>
        <xdr:cNvSpPr txBox="1"/>
      </xdr:nvSpPr>
      <xdr:spPr>
        <a:xfrm>
          <a:off x="22212300" y="62663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162560</xdr:rowOff>
    </xdr:from>
    <xdr:to>
      <xdr:col>112</xdr:col>
      <xdr:colOff>38100</xdr:colOff>
      <xdr:row>38</xdr:row>
      <xdr:rowOff>92710</xdr:rowOff>
    </xdr:to>
    <xdr:sp macro="" textlink="">
      <xdr:nvSpPr>
        <xdr:cNvPr id="759" name="楕円 758"/>
        <xdr:cNvSpPr/>
      </xdr:nvSpPr>
      <xdr:spPr>
        <a:xfrm>
          <a:off x="21272500" y="650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83837</xdr:rowOff>
    </xdr:from>
    <xdr:ext cx="469744" cy="259045"/>
    <xdr:sp macro="" textlink="">
      <xdr:nvSpPr>
        <xdr:cNvPr id="760" name="テキスト ボックス 759"/>
        <xdr:cNvSpPr txBox="1"/>
      </xdr:nvSpPr>
      <xdr:spPr>
        <a:xfrm>
          <a:off x="21088428" y="659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148844</xdr:rowOff>
    </xdr:from>
    <xdr:to>
      <xdr:col>107</xdr:col>
      <xdr:colOff>101600</xdr:colOff>
      <xdr:row>38</xdr:row>
      <xdr:rowOff>78994</xdr:rowOff>
    </xdr:to>
    <xdr:sp macro="" textlink="">
      <xdr:nvSpPr>
        <xdr:cNvPr id="761" name="楕円 760"/>
        <xdr:cNvSpPr/>
      </xdr:nvSpPr>
      <xdr:spPr>
        <a:xfrm>
          <a:off x="20383500" y="6492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70121</xdr:rowOff>
    </xdr:from>
    <xdr:ext cx="469744" cy="259045"/>
    <xdr:sp macro="" textlink="">
      <xdr:nvSpPr>
        <xdr:cNvPr id="762" name="テキスト ボックス 761"/>
        <xdr:cNvSpPr txBox="1"/>
      </xdr:nvSpPr>
      <xdr:spPr>
        <a:xfrm>
          <a:off x="20199428" y="6585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37</xdr:row>
      <xdr:rowOff>35306</xdr:rowOff>
    </xdr:from>
    <xdr:to>
      <xdr:col>102</xdr:col>
      <xdr:colOff>165100</xdr:colOff>
      <xdr:row>37</xdr:row>
      <xdr:rowOff>136906</xdr:rowOff>
    </xdr:to>
    <xdr:sp macro="" textlink="">
      <xdr:nvSpPr>
        <xdr:cNvPr id="763" name="楕円 762"/>
        <xdr:cNvSpPr/>
      </xdr:nvSpPr>
      <xdr:spPr>
        <a:xfrm>
          <a:off x="19494500" y="637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153433</xdr:rowOff>
    </xdr:from>
    <xdr:ext cx="469744" cy="259045"/>
    <xdr:sp macro="" textlink="">
      <xdr:nvSpPr>
        <xdr:cNvPr id="764" name="テキスト ボックス 763"/>
        <xdr:cNvSpPr txBox="1"/>
      </xdr:nvSpPr>
      <xdr:spPr>
        <a:xfrm>
          <a:off x="19310428" y="615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10795</xdr:rowOff>
    </xdr:from>
    <xdr:to>
      <xdr:col>98</xdr:col>
      <xdr:colOff>38100</xdr:colOff>
      <xdr:row>37</xdr:row>
      <xdr:rowOff>112395</xdr:rowOff>
    </xdr:to>
    <xdr:sp macro="" textlink="">
      <xdr:nvSpPr>
        <xdr:cNvPr id="765" name="楕円 764"/>
        <xdr:cNvSpPr/>
      </xdr:nvSpPr>
      <xdr:spPr>
        <a:xfrm>
          <a:off x="18605500" y="635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35</xdr:row>
      <xdr:rowOff>128922</xdr:rowOff>
    </xdr:from>
    <xdr:ext cx="469744" cy="259045"/>
    <xdr:sp macro="" textlink="">
      <xdr:nvSpPr>
        <xdr:cNvPr id="766" name="テキスト ボックス 765"/>
        <xdr:cNvSpPr txBox="1"/>
      </xdr:nvSpPr>
      <xdr:spPr>
        <a:xfrm>
          <a:off x="18421428" y="6129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94056</xdr:rowOff>
    </xdr:from>
    <xdr:to>
      <xdr:col>116</xdr:col>
      <xdr:colOff>62864</xdr:colOff>
      <xdr:row>59</xdr:row>
      <xdr:rowOff>44450</xdr:rowOff>
    </xdr:to>
    <xdr:cxnSp macro="">
      <xdr:nvCxnSpPr>
        <xdr:cNvPr id="790" name="直線コネクタ 789"/>
        <xdr:cNvCxnSpPr/>
      </xdr:nvCxnSpPr>
      <xdr:spPr>
        <a:xfrm flipV="1">
          <a:off x="22159595" y="8666556"/>
          <a:ext cx="1269" cy="1493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40733</xdr:rowOff>
    </xdr:from>
    <xdr:ext cx="534377" cy="259045"/>
    <xdr:sp macro="" textlink="">
      <xdr:nvSpPr>
        <xdr:cNvPr id="793" name="貸付金最大値テキスト"/>
        <xdr:cNvSpPr txBox="1"/>
      </xdr:nvSpPr>
      <xdr:spPr>
        <a:xfrm>
          <a:off x="22212300" y="8441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94056</xdr:rowOff>
    </xdr:from>
    <xdr:to>
      <xdr:col>116</xdr:col>
      <xdr:colOff>152400</xdr:colOff>
      <xdr:row>50</xdr:row>
      <xdr:rowOff>94056</xdr:rowOff>
    </xdr:to>
    <xdr:cxnSp macro="">
      <xdr:nvCxnSpPr>
        <xdr:cNvPr id="794" name="直線コネクタ 793"/>
        <xdr:cNvCxnSpPr/>
      </xdr:nvCxnSpPr>
      <xdr:spPr>
        <a:xfrm>
          <a:off x="22072600" y="8666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42888</xdr:rowOff>
    </xdr:from>
    <xdr:to>
      <xdr:col>116</xdr:col>
      <xdr:colOff>63500</xdr:colOff>
      <xdr:row>57</xdr:row>
      <xdr:rowOff>47879</xdr:rowOff>
    </xdr:to>
    <xdr:cxnSp macro="">
      <xdr:nvCxnSpPr>
        <xdr:cNvPr id="795" name="直線コネクタ 794"/>
        <xdr:cNvCxnSpPr/>
      </xdr:nvCxnSpPr>
      <xdr:spPr>
        <a:xfrm flipV="1">
          <a:off x="21323300" y="9815538"/>
          <a:ext cx="838200" cy="4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99445</xdr:rowOff>
    </xdr:from>
    <xdr:ext cx="469744" cy="259045"/>
    <xdr:sp macro="" textlink="">
      <xdr:nvSpPr>
        <xdr:cNvPr id="796" name="貸付金平均値テキスト"/>
        <xdr:cNvSpPr txBox="1"/>
      </xdr:nvSpPr>
      <xdr:spPr>
        <a:xfrm>
          <a:off x="22212300" y="98720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121018</xdr:rowOff>
    </xdr:from>
    <xdr:to>
      <xdr:col>116</xdr:col>
      <xdr:colOff>114300</xdr:colOff>
      <xdr:row>58</xdr:row>
      <xdr:rowOff>51168</xdr:rowOff>
    </xdr:to>
    <xdr:sp macro="" textlink="">
      <xdr:nvSpPr>
        <xdr:cNvPr id="797" name="フローチャート: 判断 796"/>
        <xdr:cNvSpPr/>
      </xdr:nvSpPr>
      <xdr:spPr>
        <a:xfrm>
          <a:off x="221107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47879</xdr:rowOff>
    </xdr:from>
    <xdr:to>
      <xdr:col>111</xdr:col>
      <xdr:colOff>177800</xdr:colOff>
      <xdr:row>57</xdr:row>
      <xdr:rowOff>51689</xdr:rowOff>
    </xdr:to>
    <xdr:cxnSp macro="">
      <xdr:nvCxnSpPr>
        <xdr:cNvPr id="798" name="直線コネクタ 797"/>
        <xdr:cNvCxnSpPr/>
      </xdr:nvCxnSpPr>
      <xdr:spPr>
        <a:xfrm flipV="1">
          <a:off x="20434300" y="9820529"/>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108369</xdr:rowOff>
    </xdr:from>
    <xdr:to>
      <xdr:col>112</xdr:col>
      <xdr:colOff>38100</xdr:colOff>
      <xdr:row>58</xdr:row>
      <xdr:rowOff>38519</xdr:rowOff>
    </xdr:to>
    <xdr:sp macro="" textlink="">
      <xdr:nvSpPr>
        <xdr:cNvPr id="799" name="フローチャート: 判断 798"/>
        <xdr:cNvSpPr/>
      </xdr:nvSpPr>
      <xdr:spPr>
        <a:xfrm>
          <a:off x="21272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29646</xdr:rowOff>
    </xdr:from>
    <xdr:ext cx="469744" cy="259045"/>
    <xdr:sp macro="" textlink="">
      <xdr:nvSpPr>
        <xdr:cNvPr id="800" name="テキスト ボックス 799"/>
        <xdr:cNvSpPr txBox="1"/>
      </xdr:nvSpPr>
      <xdr:spPr>
        <a:xfrm>
          <a:off x="21088428" y="99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51689</xdr:rowOff>
    </xdr:from>
    <xdr:to>
      <xdr:col>107</xdr:col>
      <xdr:colOff>50800</xdr:colOff>
      <xdr:row>57</xdr:row>
      <xdr:rowOff>55614</xdr:rowOff>
    </xdr:to>
    <xdr:cxnSp macro="">
      <xdr:nvCxnSpPr>
        <xdr:cNvPr id="801" name="直線コネクタ 800"/>
        <xdr:cNvCxnSpPr/>
      </xdr:nvCxnSpPr>
      <xdr:spPr>
        <a:xfrm flipV="1">
          <a:off x="19545300" y="9824339"/>
          <a:ext cx="889000" cy="3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87490</xdr:rowOff>
    </xdr:from>
    <xdr:to>
      <xdr:col>107</xdr:col>
      <xdr:colOff>101600</xdr:colOff>
      <xdr:row>58</xdr:row>
      <xdr:rowOff>17640</xdr:rowOff>
    </xdr:to>
    <xdr:sp macro="" textlink="">
      <xdr:nvSpPr>
        <xdr:cNvPr id="802" name="フローチャート: 判断 801"/>
        <xdr:cNvSpPr/>
      </xdr:nvSpPr>
      <xdr:spPr>
        <a:xfrm>
          <a:off x="20383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8767</xdr:rowOff>
    </xdr:from>
    <xdr:ext cx="469744" cy="259045"/>
    <xdr:sp macro="" textlink="">
      <xdr:nvSpPr>
        <xdr:cNvPr id="803" name="テキスト ボックス 802"/>
        <xdr:cNvSpPr txBox="1"/>
      </xdr:nvSpPr>
      <xdr:spPr>
        <a:xfrm>
          <a:off x="20199428" y="995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55614</xdr:rowOff>
    </xdr:from>
    <xdr:to>
      <xdr:col>102</xdr:col>
      <xdr:colOff>114300</xdr:colOff>
      <xdr:row>57</xdr:row>
      <xdr:rowOff>59690</xdr:rowOff>
    </xdr:to>
    <xdr:cxnSp macro="">
      <xdr:nvCxnSpPr>
        <xdr:cNvPr id="804" name="直線コネクタ 803"/>
        <xdr:cNvCxnSpPr/>
      </xdr:nvCxnSpPr>
      <xdr:spPr>
        <a:xfrm flipV="1">
          <a:off x="18656300" y="9828264"/>
          <a:ext cx="889000" cy="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162090</xdr:rowOff>
    </xdr:from>
    <xdr:to>
      <xdr:col>102</xdr:col>
      <xdr:colOff>165100</xdr:colOff>
      <xdr:row>58</xdr:row>
      <xdr:rowOff>92240</xdr:rowOff>
    </xdr:to>
    <xdr:sp macro="" textlink="">
      <xdr:nvSpPr>
        <xdr:cNvPr id="805" name="フローチャート: 判断 804"/>
        <xdr:cNvSpPr/>
      </xdr:nvSpPr>
      <xdr:spPr>
        <a:xfrm>
          <a:off x="19494500" y="993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83367</xdr:rowOff>
    </xdr:from>
    <xdr:ext cx="469744" cy="259045"/>
    <xdr:sp macro="" textlink="">
      <xdr:nvSpPr>
        <xdr:cNvPr id="806" name="テキスト ボックス 805"/>
        <xdr:cNvSpPr txBox="1"/>
      </xdr:nvSpPr>
      <xdr:spPr>
        <a:xfrm>
          <a:off x="19310428" y="1002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91377</xdr:rowOff>
    </xdr:from>
    <xdr:to>
      <xdr:col>98</xdr:col>
      <xdr:colOff>38100</xdr:colOff>
      <xdr:row>58</xdr:row>
      <xdr:rowOff>21527</xdr:rowOff>
    </xdr:to>
    <xdr:sp macro="" textlink="">
      <xdr:nvSpPr>
        <xdr:cNvPr id="807" name="フローチャート: 判断 806"/>
        <xdr:cNvSpPr/>
      </xdr:nvSpPr>
      <xdr:spPr>
        <a:xfrm>
          <a:off x="18605500" y="9864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12654</xdr:rowOff>
    </xdr:from>
    <xdr:ext cx="469744" cy="259045"/>
    <xdr:sp macro="" textlink="">
      <xdr:nvSpPr>
        <xdr:cNvPr id="808" name="テキスト ボックス 807"/>
        <xdr:cNvSpPr txBox="1"/>
      </xdr:nvSpPr>
      <xdr:spPr>
        <a:xfrm>
          <a:off x="18421428" y="9956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163538</xdr:rowOff>
    </xdr:from>
    <xdr:to>
      <xdr:col>116</xdr:col>
      <xdr:colOff>114300</xdr:colOff>
      <xdr:row>57</xdr:row>
      <xdr:rowOff>93688</xdr:rowOff>
    </xdr:to>
    <xdr:sp macro="" textlink="">
      <xdr:nvSpPr>
        <xdr:cNvPr id="814" name="楕円 813"/>
        <xdr:cNvSpPr/>
      </xdr:nvSpPr>
      <xdr:spPr>
        <a:xfrm>
          <a:off x="22110700" y="976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14965</xdr:rowOff>
    </xdr:from>
    <xdr:ext cx="469744" cy="259045"/>
    <xdr:sp macro="" textlink="">
      <xdr:nvSpPr>
        <xdr:cNvPr id="815" name="貸付金該当値テキスト"/>
        <xdr:cNvSpPr txBox="1"/>
      </xdr:nvSpPr>
      <xdr:spPr>
        <a:xfrm>
          <a:off x="22212300" y="961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168529</xdr:rowOff>
    </xdr:from>
    <xdr:to>
      <xdr:col>112</xdr:col>
      <xdr:colOff>38100</xdr:colOff>
      <xdr:row>57</xdr:row>
      <xdr:rowOff>98679</xdr:rowOff>
    </xdr:to>
    <xdr:sp macro="" textlink="">
      <xdr:nvSpPr>
        <xdr:cNvPr id="816" name="楕円 815"/>
        <xdr:cNvSpPr/>
      </xdr:nvSpPr>
      <xdr:spPr>
        <a:xfrm>
          <a:off x="21272500" y="976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115206</xdr:rowOff>
    </xdr:from>
    <xdr:ext cx="469744" cy="259045"/>
    <xdr:sp macro="" textlink="">
      <xdr:nvSpPr>
        <xdr:cNvPr id="817" name="テキスト ボックス 816"/>
        <xdr:cNvSpPr txBox="1"/>
      </xdr:nvSpPr>
      <xdr:spPr>
        <a:xfrm>
          <a:off x="21088428" y="9544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889</xdr:rowOff>
    </xdr:from>
    <xdr:to>
      <xdr:col>107</xdr:col>
      <xdr:colOff>101600</xdr:colOff>
      <xdr:row>57</xdr:row>
      <xdr:rowOff>102489</xdr:rowOff>
    </xdr:to>
    <xdr:sp macro="" textlink="">
      <xdr:nvSpPr>
        <xdr:cNvPr id="818" name="楕円 817"/>
        <xdr:cNvSpPr/>
      </xdr:nvSpPr>
      <xdr:spPr>
        <a:xfrm>
          <a:off x="20383500" y="977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119016</xdr:rowOff>
    </xdr:from>
    <xdr:ext cx="469744" cy="259045"/>
    <xdr:sp macro="" textlink="">
      <xdr:nvSpPr>
        <xdr:cNvPr id="819" name="テキスト ボックス 818"/>
        <xdr:cNvSpPr txBox="1"/>
      </xdr:nvSpPr>
      <xdr:spPr>
        <a:xfrm>
          <a:off x="20199428" y="9548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4814</xdr:rowOff>
    </xdr:from>
    <xdr:to>
      <xdr:col>102</xdr:col>
      <xdr:colOff>165100</xdr:colOff>
      <xdr:row>57</xdr:row>
      <xdr:rowOff>106414</xdr:rowOff>
    </xdr:to>
    <xdr:sp macro="" textlink="">
      <xdr:nvSpPr>
        <xdr:cNvPr id="820" name="楕円 819"/>
        <xdr:cNvSpPr/>
      </xdr:nvSpPr>
      <xdr:spPr>
        <a:xfrm>
          <a:off x="19494500" y="977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122941</xdr:rowOff>
    </xdr:from>
    <xdr:ext cx="469744" cy="259045"/>
    <xdr:sp macro="" textlink="">
      <xdr:nvSpPr>
        <xdr:cNvPr id="821" name="テキスト ボックス 820"/>
        <xdr:cNvSpPr txBox="1"/>
      </xdr:nvSpPr>
      <xdr:spPr>
        <a:xfrm>
          <a:off x="19310428" y="9552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8890</xdr:rowOff>
    </xdr:from>
    <xdr:to>
      <xdr:col>98</xdr:col>
      <xdr:colOff>38100</xdr:colOff>
      <xdr:row>57</xdr:row>
      <xdr:rowOff>110490</xdr:rowOff>
    </xdr:to>
    <xdr:sp macro="" textlink="">
      <xdr:nvSpPr>
        <xdr:cNvPr id="822" name="楕円 821"/>
        <xdr:cNvSpPr/>
      </xdr:nvSpPr>
      <xdr:spPr>
        <a:xfrm>
          <a:off x="18605500" y="978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127017</xdr:rowOff>
    </xdr:from>
    <xdr:ext cx="469744" cy="259045"/>
    <xdr:sp macro="" textlink="">
      <xdr:nvSpPr>
        <xdr:cNvPr id="823" name="テキスト ボックス 822"/>
        <xdr:cNvSpPr txBox="1"/>
      </xdr:nvSpPr>
      <xdr:spPr>
        <a:xfrm>
          <a:off x="18421428" y="9556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4" name="テキスト ボックス 83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5" name="直線コネクタ 83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6" name="テキスト ボックス 83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7" name="直線コネクタ 83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8" name="テキスト ボックス 83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9" name="直線コネクタ 83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0" name="テキスト ボックス 83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1" name="直線コネクタ 84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2" name="テキスト ボックス 84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3" name="直線コネクタ 84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4" name="テキスト ボックス 84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48051</xdr:rowOff>
    </xdr:from>
    <xdr:to>
      <xdr:col>116</xdr:col>
      <xdr:colOff>62864</xdr:colOff>
      <xdr:row>78</xdr:row>
      <xdr:rowOff>110286</xdr:rowOff>
    </xdr:to>
    <xdr:cxnSp macro="">
      <xdr:nvCxnSpPr>
        <xdr:cNvPr id="848" name="直線コネクタ 847"/>
        <xdr:cNvCxnSpPr/>
      </xdr:nvCxnSpPr>
      <xdr:spPr>
        <a:xfrm flipV="1">
          <a:off x="22159595" y="12221001"/>
          <a:ext cx="1269" cy="1262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114113</xdr:rowOff>
    </xdr:from>
    <xdr:ext cx="534377" cy="259045"/>
    <xdr:sp macro="" textlink="">
      <xdr:nvSpPr>
        <xdr:cNvPr id="849" name="繰出金最小値テキスト"/>
        <xdr:cNvSpPr txBox="1"/>
      </xdr:nvSpPr>
      <xdr:spPr>
        <a:xfrm>
          <a:off x="22212300" y="1348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110286</xdr:rowOff>
    </xdr:from>
    <xdr:to>
      <xdr:col>116</xdr:col>
      <xdr:colOff>152400</xdr:colOff>
      <xdr:row>78</xdr:row>
      <xdr:rowOff>110286</xdr:rowOff>
    </xdr:to>
    <xdr:cxnSp macro="">
      <xdr:nvCxnSpPr>
        <xdr:cNvPr id="850" name="直線コネクタ 849"/>
        <xdr:cNvCxnSpPr/>
      </xdr:nvCxnSpPr>
      <xdr:spPr>
        <a:xfrm>
          <a:off x="22072600" y="13483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166178</xdr:rowOff>
    </xdr:from>
    <xdr:ext cx="534377" cy="259045"/>
    <xdr:sp macro="" textlink="">
      <xdr:nvSpPr>
        <xdr:cNvPr id="851" name="繰出金最大値テキスト"/>
        <xdr:cNvSpPr txBox="1"/>
      </xdr:nvSpPr>
      <xdr:spPr>
        <a:xfrm>
          <a:off x="22212300" y="1199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48051</xdr:rowOff>
    </xdr:from>
    <xdr:to>
      <xdr:col>116</xdr:col>
      <xdr:colOff>152400</xdr:colOff>
      <xdr:row>71</xdr:row>
      <xdr:rowOff>48051</xdr:rowOff>
    </xdr:to>
    <xdr:cxnSp macro="">
      <xdr:nvCxnSpPr>
        <xdr:cNvPr id="852" name="直線コネクタ 851"/>
        <xdr:cNvCxnSpPr/>
      </xdr:nvCxnSpPr>
      <xdr:spPr>
        <a:xfrm>
          <a:off x="22072600" y="12221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7683</xdr:rowOff>
    </xdr:from>
    <xdr:to>
      <xdr:col>116</xdr:col>
      <xdr:colOff>63500</xdr:colOff>
      <xdr:row>72</xdr:row>
      <xdr:rowOff>115297</xdr:rowOff>
    </xdr:to>
    <xdr:cxnSp macro="">
      <xdr:nvCxnSpPr>
        <xdr:cNvPr id="853" name="直線コネクタ 852"/>
        <xdr:cNvCxnSpPr/>
      </xdr:nvCxnSpPr>
      <xdr:spPr>
        <a:xfrm>
          <a:off x="21323300" y="12352083"/>
          <a:ext cx="838200" cy="10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83596</xdr:rowOff>
    </xdr:from>
    <xdr:ext cx="534377" cy="259045"/>
    <xdr:sp macro="" textlink="">
      <xdr:nvSpPr>
        <xdr:cNvPr id="854" name="繰出金平均値テキスト"/>
        <xdr:cNvSpPr txBox="1"/>
      </xdr:nvSpPr>
      <xdr:spPr>
        <a:xfrm>
          <a:off x="22212300" y="129423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105169</xdr:rowOff>
    </xdr:from>
    <xdr:to>
      <xdr:col>116</xdr:col>
      <xdr:colOff>114300</xdr:colOff>
      <xdr:row>76</xdr:row>
      <xdr:rowOff>35319</xdr:rowOff>
    </xdr:to>
    <xdr:sp macro="" textlink="">
      <xdr:nvSpPr>
        <xdr:cNvPr id="855" name="フローチャート: 判断 854"/>
        <xdr:cNvSpPr/>
      </xdr:nvSpPr>
      <xdr:spPr>
        <a:xfrm>
          <a:off x="221107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7683</xdr:rowOff>
    </xdr:from>
    <xdr:to>
      <xdr:col>111</xdr:col>
      <xdr:colOff>177800</xdr:colOff>
      <xdr:row>72</xdr:row>
      <xdr:rowOff>62452</xdr:rowOff>
    </xdr:to>
    <xdr:cxnSp macro="">
      <xdr:nvCxnSpPr>
        <xdr:cNvPr id="856" name="直線コネクタ 855"/>
        <xdr:cNvCxnSpPr/>
      </xdr:nvCxnSpPr>
      <xdr:spPr>
        <a:xfrm flipV="1">
          <a:off x="20434300" y="12352083"/>
          <a:ext cx="889000" cy="54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94729</xdr:rowOff>
    </xdr:from>
    <xdr:to>
      <xdr:col>112</xdr:col>
      <xdr:colOff>38100</xdr:colOff>
      <xdr:row>76</xdr:row>
      <xdr:rowOff>24879</xdr:rowOff>
    </xdr:to>
    <xdr:sp macro="" textlink="">
      <xdr:nvSpPr>
        <xdr:cNvPr id="857" name="フローチャート: 判断 856"/>
        <xdr:cNvSpPr/>
      </xdr:nvSpPr>
      <xdr:spPr>
        <a:xfrm>
          <a:off x="21272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16006</xdr:rowOff>
    </xdr:from>
    <xdr:ext cx="534377" cy="259045"/>
    <xdr:sp macro="" textlink="">
      <xdr:nvSpPr>
        <xdr:cNvPr id="858" name="テキスト ボックス 857"/>
        <xdr:cNvSpPr txBox="1"/>
      </xdr:nvSpPr>
      <xdr:spPr>
        <a:xfrm>
          <a:off x="21056111" y="13046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72</xdr:row>
      <xdr:rowOff>62452</xdr:rowOff>
    </xdr:from>
    <xdr:to>
      <xdr:col>107</xdr:col>
      <xdr:colOff>50800</xdr:colOff>
      <xdr:row>72</xdr:row>
      <xdr:rowOff>97180</xdr:rowOff>
    </xdr:to>
    <xdr:cxnSp macro="">
      <xdr:nvCxnSpPr>
        <xdr:cNvPr id="859" name="直線コネクタ 858"/>
        <xdr:cNvCxnSpPr/>
      </xdr:nvCxnSpPr>
      <xdr:spPr>
        <a:xfrm flipV="1">
          <a:off x="19545300" y="12406852"/>
          <a:ext cx="889000" cy="34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78289</xdr:rowOff>
    </xdr:from>
    <xdr:to>
      <xdr:col>107</xdr:col>
      <xdr:colOff>101600</xdr:colOff>
      <xdr:row>76</xdr:row>
      <xdr:rowOff>8440</xdr:rowOff>
    </xdr:to>
    <xdr:sp macro="" textlink="">
      <xdr:nvSpPr>
        <xdr:cNvPr id="860" name="フローチャート: 判断 859"/>
        <xdr:cNvSpPr/>
      </xdr:nvSpPr>
      <xdr:spPr>
        <a:xfrm>
          <a:off x="20383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171017</xdr:rowOff>
    </xdr:from>
    <xdr:ext cx="534377" cy="259045"/>
    <xdr:sp macro="" textlink="">
      <xdr:nvSpPr>
        <xdr:cNvPr id="861" name="テキスト ボックス 860"/>
        <xdr:cNvSpPr txBox="1"/>
      </xdr:nvSpPr>
      <xdr:spPr>
        <a:xfrm>
          <a:off x="20167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97180</xdr:rowOff>
    </xdr:from>
    <xdr:to>
      <xdr:col>102</xdr:col>
      <xdr:colOff>114300</xdr:colOff>
      <xdr:row>73</xdr:row>
      <xdr:rowOff>6521</xdr:rowOff>
    </xdr:to>
    <xdr:cxnSp macro="">
      <xdr:nvCxnSpPr>
        <xdr:cNvPr id="862" name="直線コネクタ 861"/>
        <xdr:cNvCxnSpPr/>
      </xdr:nvCxnSpPr>
      <xdr:spPr>
        <a:xfrm flipV="1">
          <a:off x="18656300" y="12441580"/>
          <a:ext cx="889000" cy="80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75088</xdr:rowOff>
    </xdr:from>
    <xdr:to>
      <xdr:col>102</xdr:col>
      <xdr:colOff>165100</xdr:colOff>
      <xdr:row>77</xdr:row>
      <xdr:rowOff>5238</xdr:rowOff>
    </xdr:to>
    <xdr:sp macro="" textlink="">
      <xdr:nvSpPr>
        <xdr:cNvPr id="863" name="フローチャート: 判断 862"/>
        <xdr:cNvSpPr/>
      </xdr:nvSpPr>
      <xdr:spPr>
        <a:xfrm>
          <a:off x="19494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167815</xdr:rowOff>
    </xdr:from>
    <xdr:ext cx="534377" cy="259045"/>
    <xdr:sp macro="" textlink="">
      <xdr:nvSpPr>
        <xdr:cNvPr id="864" name="テキスト ボックス 863"/>
        <xdr:cNvSpPr txBox="1"/>
      </xdr:nvSpPr>
      <xdr:spPr>
        <a:xfrm>
          <a:off x="19278111" y="13198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101530</xdr:rowOff>
    </xdr:from>
    <xdr:to>
      <xdr:col>98</xdr:col>
      <xdr:colOff>38100</xdr:colOff>
      <xdr:row>77</xdr:row>
      <xdr:rowOff>31680</xdr:rowOff>
    </xdr:to>
    <xdr:sp macro="" textlink="">
      <xdr:nvSpPr>
        <xdr:cNvPr id="865" name="フローチャート: 判断 864"/>
        <xdr:cNvSpPr/>
      </xdr:nvSpPr>
      <xdr:spPr>
        <a:xfrm>
          <a:off x="18605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22807</xdr:rowOff>
    </xdr:from>
    <xdr:ext cx="534377" cy="259045"/>
    <xdr:sp macro="" textlink="">
      <xdr:nvSpPr>
        <xdr:cNvPr id="866" name="テキスト ボックス 865"/>
        <xdr:cNvSpPr txBox="1"/>
      </xdr:nvSpPr>
      <xdr:spPr>
        <a:xfrm>
          <a:off x="18389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64497</xdr:rowOff>
    </xdr:from>
    <xdr:to>
      <xdr:col>116</xdr:col>
      <xdr:colOff>114300</xdr:colOff>
      <xdr:row>72</xdr:row>
      <xdr:rowOff>166097</xdr:rowOff>
    </xdr:to>
    <xdr:sp macro="" textlink="">
      <xdr:nvSpPr>
        <xdr:cNvPr id="872" name="楕円 871"/>
        <xdr:cNvSpPr/>
      </xdr:nvSpPr>
      <xdr:spPr>
        <a:xfrm>
          <a:off x="22110700" y="1240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87374</xdr:rowOff>
    </xdr:from>
    <xdr:ext cx="534377" cy="259045"/>
    <xdr:sp macro="" textlink="">
      <xdr:nvSpPr>
        <xdr:cNvPr id="873" name="繰出金該当値テキスト"/>
        <xdr:cNvSpPr txBox="1"/>
      </xdr:nvSpPr>
      <xdr:spPr>
        <a:xfrm>
          <a:off x="22212300" y="1226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128333</xdr:rowOff>
    </xdr:from>
    <xdr:to>
      <xdr:col>112</xdr:col>
      <xdr:colOff>38100</xdr:colOff>
      <xdr:row>72</xdr:row>
      <xdr:rowOff>58483</xdr:rowOff>
    </xdr:to>
    <xdr:sp macro="" textlink="">
      <xdr:nvSpPr>
        <xdr:cNvPr id="874" name="楕円 873"/>
        <xdr:cNvSpPr/>
      </xdr:nvSpPr>
      <xdr:spPr>
        <a:xfrm>
          <a:off x="21272500" y="12301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75010</xdr:rowOff>
    </xdr:from>
    <xdr:ext cx="534377" cy="259045"/>
    <xdr:sp macro="" textlink="">
      <xdr:nvSpPr>
        <xdr:cNvPr id="875" name="テキスト ボックス 874"/>
        <xdr:cNvSpPr txBox="1"/>
      </xdr:nvSpPr>
      <xdr:spPr>
        <a:xfrm>
          <a:off x="21056111" y="1207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11652</xdr:rowOff>
    </xdr:from>
    <xdr:to>
      <xdr:col>107</xdr:col>
      <xdr:colOff>101600</xdr:colOff>
      <xdr:row>72</xdr:row>
      <xdr:rowOff>113252</xdr:rowOff>
    </xdr:to>
    <xdr:sp macro="" textlink="">
      <xdr:nvSpPr>
        <xdr:cNvPr id="876" name="楕円 875"/>
        <xdr:cNvSpPr/>
      </xdr:nvSpPr>
      <xdr:spPr>
        <a:xfrm>
          <a:off x="20383500" y="12356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129779</xdr:rowOff>
    </xdr:from>
    <xdr:ext cx="534377" cy="259045"/>
    <xdr:sp macro="" textlink="">
      <xdr:nvSpPr>
        <xdr:cNvPr id="877" name="テキスト ボックス 876"/>
        <xdr:cNvSpPr txBox="1"/>
      </xdr:nvSpPr>
      <xdr:spPr>
        <a:xfrm>
          <a:off x="20167111" y="12131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72</xdr:row>
      <xdr:rowOff>46380</xdr:rowOff>
    </xdr:from>
    <xdr:to>
      <xdr:col>102</xdr:col>
      <xdr:colOff>165100</xdr:colOff>
      <xdr:row>72</xdr:row>
      <xdr:rowOff>147980</xdr:rowOff>
    </xdr:to>
    <xdr:sp macro="" textlink="">
      <xdr:nvSpPr>
        <xdr:cNvPr id="878" name="楕円 877"/>
        <xdr:cNvSpPr/>
      </xdr:nvSpPr>
      <xdr:spPr>
        <a:xfrm>
          <a:off x="19494500" y="1239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164507</xdr:rowOff>
    </xdr:from>
    <xdr:ext cx="534377" cy="259045"/>
    <xdr:sp macro="" textlink="">
      <xdr:nvSpPr>
        <xdr:cNvPr id="879" name="テキスト ボックス 878"/>
        <xdr:cNvSpPr txBox="1"/>
      </xdr:nvSpPr>
      <xdr:spPr>
        <a:xfrm>
          <a:off x="19278111" y="12166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127171</xdr:rowOff>
    </xdr:from>
    <xdr:to>
      <xdr:col>98</xdr:col>
      <xdr:colOff>38100</xdr:colOff>
      <xdr:row>73</xdr:row>
      <xdr:rowOff>57321</xdr:rowOff>
    </xdr:to>
    <xdr:sp macro="" textlink="">
      <xdr:nvSpPr>
        <xdr:cNvPr id="880" name="楕円 879"/>
        <xdr:cNvSpPr/>
      </xdr:nvSpPr>
      <xdr:spPr>
        <a:xfrm>
          <a:off x="18605500" y="1247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73848</xdr:rowOff>
    </xdr:from>
    <xdr:ext cx="534377" cy="259045"/>
    <xdr:sp macro="" textlink="">
      <xdr:nvSpPr>
        <xdr:cNvPr id="881" name="テキスト ボックス 880"/>
        <xdr:cNvSpPr txBox="1"/>
      </xdr:nvSpPr>
      <xdr:spPr>
        <a:xfrm>
          <a:off x="18389111" y="12246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市町村合併により行政面積が</a:t>
          </a:r>
          <a:r>
            <a:rPr kumimoji="1" lang="en-US" altLang="ja-JP" sz="1300">
              <a:latin typeface="ＭＳ Ｐゴシック" panose="020B0600070205080204" pitchFamily="50" charset="-128"/>
              <a:ea typeface="ＭＳ Ｐゴシック" panose="020B0600070205080204" pitchFamily="50" charset="-128"/>
            </a:rPr>
            <a:t>778.14㎢</a:t>
          </a:r>
          <a:r>
            <a:rPr kumimoji="1" lang="ja-JP" altLang="en-US" sz="1300">
              <a:latin typeface="ＭＳ Ｐゴシック" panose="020B0600070205080204" pitchFamily="50" charset="-128"/>
              <a:ea typeface="ＭＳ Ｐゴシック" panose="020B0600070205080204" pitchFamily="50" charset="-128"/>
            </a:rPr>
            <a:t>と広大となったため支所を多く配置していることや，人口減少が進行していることから多くの項目において住民一人当たりのコストが類似団体内平均値と比較し多額となっている。物件費については，保育所運営や一般廃棄物収集業務等の事務事業の民間委託や指定管理者制度の活用を推進していることから多額となっている。維持補修費については，</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市町村が合併したことにより保有する公共施設数が多いことや県道の権限移譲を積極的に受け入れていることから維持管理の費用が多額となっている。普通建設事業費については，神杉保育所等整備事業や公共施設太陽光整備事業，道路橋梁改良事業などの更新整備や健康増進施設整備事業やこども集会所整備事業，三次地区拠点施設整備事業などの新規整備を行ったことにより前年度や類似団体と比較し多額となっている。公債費については，ハード事業やソフト事業の財源として借り入れた過疎対策事業債や合併特例事業債などの地方債償還が多額となっていることが要因で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広島県三次市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53,204
52,671
778.14
40,472,960
39,624,781
466,314
22,738,340
50,209,052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7.5
48.7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8636</xdr:rowOff>
    </xdr:from>
    <xdr:to>
      <xdr:col>24</xdr:col>
      <xdr:colOff>62865</xdr:colOff>
      <xdr:row>37</xdr:row>
      <xdr:rowOff>165608</xdr:rowOff>
    </xdr:to>
    <xdr:cxnSp macro="">
      <xdr:nvCxnSpPr>
        <xdr:cNvPr id="56" name="直線コネクタ 55"/>
        <xdr:cNvCxnSpPr/>
      </xdr:nvCxnSpPr>
      <xdr:spPr>
        <a:xfrm flipV="1">
          <a:off x="4633595" y="5495036"/>
          <a:ext cx="1270" cy="10142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169435</xdr:rowOff>
    </xdr:from>
    <xdr:ext cx="469744" cy="259045"/>
    <xdr:sp macro="" textlink="">
      <xdr:nvSpPr>
        <xdr:cNvPr id="57" name="議会費最小値テキスト"/>
        <xdr:cNvSpPr txBox="1"/>
      </xdr:nvSpPr>
      <xdr:spPr>
        <a:xfrm>
          <a:off x="4686300" y="6513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165608</xdr:rowOff>
    </xdr:from>
    <xdr:to>
      <xdr:col>24</xdr:col>
      <xdr:colOff>152400</xdr:colOff>
      <xdr:row>37</xdr:row>
      <xdr:rowOff>165608</xdr:rowOff>
    </xdr:to>
    <xdr:cxnSp macro="">
      <xdr:nvCxnSpPr>
        <xdr:cNvPr id="58" name="直線コネクタ 57"/>
        <xdr:cNvCxnSpPr/>
      </xdr:nvCxnSpPr>
      <xdr:spPr>
        <a:xfrm>
          <a:off x="4546600" y="6509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126763</xdr:rowOff>
    </xdr:from>
    <xdr:ext cx="469744" cy="259045"/>
    <xdr:sp macro="" textlink="">
      <xdr:nvSpPr>
        <xdr:cNvPr id="59" name="議会費最大値テキスト"/>
        <xdr:cNvSpPr txBox="1"/>
      </xdr:nvSpPr>
      <xdr:spPr>
        <a:xfrm>
          <a:off x="4686300" y="5270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8636</xdr:rowOff>
    </xdr:from>
    <xdr:to>
      <xdr:col>24</xdr:col>
      <xdr:colOff>152400</xdr:colOff>
      <xdr:row>32</xdr:row>
      <xdr:rowOff>8636</xdr:rowOff>
    </xdr:to>
    <xdr:cxnSp macro="">
      <xdr:nvCxnSpPr>
        <xdr:cNvPr id="60" name="直線コネクタ 59"/>
        <xdr:cNvCxnSpPr/>
      </xdr:nvCxnSpPr>
      <xdr:spPr>
        <a:xfrm>
          <a:off x="4546600" y="5495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8636</xdr:rowOff>
    </xdr:from>
    <xdr:to>
      <xdr:col>24</xdr:col>
      <xdr:colOff>63500</xdr:colOff>
      <xdr:row>32</xdr:row>
      <xdr:rowOff>13208</xdr:rowOff>
    </xdr:to>
    <xdr:cxnSp macro="">
      <xdr:nvCxnSpPr>
        <xdr:cNvPr id="61" name="直線コネクタ 60"/>
        <xdr:cNvCxnSpPr/>
      </xdr:nvCxnSpPr>
      <xdr:spPr>
        <a:xfrm flipV="1">
          <a:off x="3797300" y="549503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72280</xdr:rowOff>
    </xdr:from>
    <xdr:ext cx="469744" cy="259045"/>
    <xdr:sp macro="" textlink="">
      <xdr:nvSpPr>
        <xdr:cNvPr id="62" name="議会費平均値テキスト"/>
        <xdr:cNvSpPr txBox="1"/>
      </xdr:nvSpPr>
      <xdr:spPr>
        <a:xfrm>
          <a:off x="4686300" y="6073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93853</xdr:rowOff>
    </xdr:from>
    <xdr:to>
      <xdr:col>24</xdr:col>
      <xdr:colOff>114300</xdr:colOff>
      <xdr:row>36</xdr:row>
      <xdr:rowOff>24003</xdr:rowOff>
    </xdr:to>
    <xdr:sp macro="" textlink="">
      <xdr:nvSpPr>
        <xdr:cNvPr id="63" name="フローチャート: 判断 62"/>
        <xdr:cNvSpPr/>
      </xdr:nvSpPr>
      <xdr:spPr>
        <a:xfrm>
          <a:off x="4584700" y="609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30</xdr:row>
      <xdr:rowOff>101981</xdr:rowOff>
    </xdr:from>
    <xdr:to>
      <xdr:col>19</xdr:col>
      <xdr:colOff>177800</xdr:colOff>
      <xdr:row>32</xdr:row>
      <xdr:rowOff>13208</xdr:rowOff>
    </xdr:to>
    <xdr:cxnSp macro="">
      <xdr:nvCxnSpPr>
        <xdr:cNvPr id="64" name="直線コネクタ 63"/>
        <xdr:cNvCxnSpPr/>
      </xdr:nvCxnSpPr>
      <xdr:spPr>
        <a:xfrm>
          <a:off x="2908300" y="5245481"/>
          <a:ext cx="889000" cy="254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105664</xdr:rowOff>
    </xdr:from>
    <xdr:to>
      <xdr:col>20</xdr:col>
      <xdr:colOff>38100</xdr:colOff>
      <xdr:row>36</xdr:row>
      <xdr:rowOff>35814</xdr:rowOff>
    </xdr:to>
    <xdr:sp macro="" textlink="">
      <xdr:nvSpPr>
        <xdr:cNvPr id="65" name="フローチャート: 判断 64"/>
        <xdr:cNvSpPr/>
      </xdr:nvSpPr>
      <xdr:spPr>
        <a:xfrm>
          <a:off x="3746500" y="610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26941</xdr:rowOff>
    </xdr:from>
    <xdr:ext cx="469744" cy="259045"/>
    <xdr:sp macro="" textlink="">
      <xdr:nvSpPr>
        <xdr:cNvPr id="66" name="テキスト ボックス 65"/>
        <xdr:cNvSpPr txBox="1"/>
      </xdr:nvSpPr>
      <xdr:spPr>
        <a:xfrm>
          <a:off x="3562428" y="6199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101981</xdr:rowOff>
    </xdr:from>
    <xdr:to>
      <xdr:col>15</xdr:col>
      <xdr:colOff>50800</xdr:colOff>
      <xdr:row>31</xdr:row>
      <xdr:rowOff>25400</xdr:rowOff>
    </xdr:to>
    <xdr:cxnSp macro="">
      <xdr:nvCxnSpPr>
        <xdr:cNvPr id="67" name="直線コネクタ 66"/>
        <xdr:cNvCxnSpPr/>
      </xdr:nvCxnSpPr>
      <xdr:spPr>
        <a:xfrm flipV="1">
          <a:off x="2019300" y="5245481"/>
          <a:ext cx="889000" cy="9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139954</xdr:rowOff>
    </xdr:from>
    <xdr:to>
      <xdr:col>15</xdr:col>
      <xdr:colOff>101600</xdr:colOff>
      <xdr:row>35</xdr:row>
      <xdr:rowOff>70104</xdr:rowOff>
    </xdr:to>
    <xdr:sp macro="" textlink="">
      <xdr:nvSpPr>
        <xdr:cNvPr id="68" name="フローチャート: 判断 67"/>
        <xdr:cNvSpPr/>
      </xdr:nvSpPr>
      <xdr:spPr>
        <a:xfrm>
          <a:off x="2857500" y="596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61231</xdr:rowOff>
    </xdr:from>
    <xdr:ext cx="469744" cy="259045"/>
    <xdr:sp macro="" textlink="">
      <xdr:nvSpPr>
        <xdr:cNvPr id="69" name="テキスト ボックス 68"/>
        <xdr:cNvSpPr txBox="1"/>
      </xdr:nvSpPr>
      <xdr:spPr>
        <a:xfrm>
          <a:off x="2673428" y="6061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25400</xdr:rowOff>
    </xdr:from>
    <xdr:to>
      <xdr:col>10</xdr:col>
      <xdr:colOff>114300</xdr:colOff>
      <xdr:row>31</xdr:row>
      <xdr:rowOff>94742</xdr:rowOff>
    </xdr:to>
    <xdr:cxnSp macro="">
      <xdr:nvCxnSpPr>
        <xdr:cNvPr id="70" name="直線コネクタ 69"/>
        <xdr:cNvCxnSpPr/>
      </xdr:nvCxnSpPr>
      <xdr:spPr>
        <a:xfrm flipV="1">
          <a:off x="1130300" y="5340350"/>
          <a:ext cx="889000" cy="69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53467</xdr:rowOff>
    </xdr:from>
    <xdr:to>
      <xdr:col>10</xdr:col>
      <xdr:colOff>165100</xdr:colOff>
      <xdr:row>35</xdr:row>
      <xdr:rowOff>155067</xdr:rowOff>
    </xdr:to>
    <xdr:sp macro="" textlink="">
      <xdr:nvSpPr>
        <xdr:cNvPr id="71" name="フローチャート: 判断 70"/>
        <xdr:cNvSpPr/>
      </xdr:nvSpPr>
      <xdr:spPr>
        <a:xfrm>
          <a:off x="1968500" y="605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146194</xdr:rowOff>
    </xdr:from>
    <xdr:ext cx="469744" cy="259045"/>
    <xdr:sp macro="" textlink="">
      <xdr:nvSpPr>
        <xdr:cNvPr id="72" name="テキスト ボックス 71"/>
        <xdr:cNvSpPr txBox="1"/>
      </xdr:nvSpPr>
      <xdr:spPr>
        <a:xfrm>
          <a:off x="1784428" y="6146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66421</xdr:rowOff>
    </xdr:from>
    <xdr:to>
      <xdr:col>6</xdr:col>
      <xdr:colOff>38100</xdr:colOff>
      <xdr:row>35</xdr:row>
      <xdr:rowOff>168021</xdr:rowOff>
    </xdr:to>
    <xdr:sp macro="" textlink="">
      <xdr:nvSpPr>
        <xdr:cNvPr id="73" name="フローチャート: 判断 72"/>
        <xdr:cNvSpPr/>
      </xdr:nvSpPr>
      <xdr:spPr>
        <a:xfrm>
          <a:off x="1079500" y="6067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159148</xdr:rowOff>
    </xdr:from>
    <xdr:ext cx="469744" cy="259045"/>
    <xdr:sp macro="" textlink="">
      <xdr:nvSpPr>
        <xdr:cNvPr id="74" name="テキスト ボックス 73"/>
        <xdr:cNvSpPr txBox="1"/>
      </xdr:nvSpPr>
      <xdr:spPr>
        <a:xfrm>
          <a:off x="895428" y="615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129286</xdr:rowOff>
    </xdr:from>
    <xdr:to>
      <xdr:col>24</xdr:col>
      <xdr:colOff>114300</xdr:colOff>
      <xdr:row>32</xdr:row>
      <xdr:rowOff>59436</xdr:rowOff>
    </xdr:to>
    <xdr:sp macro="" textlink="">
      <xdr:nvSpPr>
        <xdr:cNvPr id="80" name="楕円 79"/>
        <xdr:cNvSpPr/>
      </xdr:nvSpPr>
      <xdr:spPr>
        <a:xfrm>
          <a:off x="4584700" y="544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82313</xdr:rowOff>
    </xdr:from>
    <xdr:ext cx="469744" cy="259045"/>
    <xdr:sp macro="" textlink="">
      <xdr:nvSpPr>
        <xdr:cNvPr id="81" name="議会費該当値テキスト"/>
        <xdr:cNvSpPr txBox="1"/>
      </xdr:nvSpPr>
      <xdr:spPr>
        <a:xfrm>
          <a:off x="4686300" y="5397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133858</xdr:rowOff>
    </xdr:from>
    <xdr:to>
      <xdr:col>20</xdr:col>
      <xdr:colOff>38100</xdr:colOff>
      <xdr:row>32</xdr:row>
      <xdr:rowOff>64008</xdr:rowOff>
    </xdr:to>
    <xdr:sp macro="" textlink="">
      <xdr:nvSpPr>
        <xdr:cNvPr id="82" name="楕円 81"/>
        <xdr:cNvSpPr/>
      </xdr:nvSpPr>
      <xdr:spPr>
        <a:xfrm>
          <a:off x="3746500" y="544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80535</xdr:rowOff>
    </xdr:from>
    <xdr:ext cx="469744" cy="259045"/>
    <xdr:sp macro="" textlink="">
      <xdr:nvSpPr>
        <xdr:cNvPr id="83" name="テキスト ボックス 82"/>
        <xdr:cNvSpPr txBox="1"/>
      </xdr:nvSpPr>
      <xdr:spPr>
        <a:xfrm>
          <a:off x="3562428" y="5224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30</xdr:row>
      <xdr:rowOff>51181</xdr:rowOff>
    </xdr:from>
    <xdr:to>
      <xdr:col>15</xdr:col>
      <xdr:colOff>101600</xdr:colOff>
      <xdr:row>30</xdr:row>
      <xdr:rowOff>152781</xdr:rowOff>
    </xdr:to>
    <xdr:sp macro="" textlink="">
      <xdr:nvSpPr>
        <xdr:cNvPr id="84" name="楕円 83"/>
        <xdr:cNvSpPr/>
      </xdr:nvSpPr>
      <xdr:spPr>
        <a:xfrm>
          <a:off x="2857500" y="519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28</xdr:row>
      <xdr:rowOff>169308</xdr:rowOff>
    </xdr:from>
    <xdr:ext cx="469744" cy="259045"/>
    <xdr:sp macro="" textlink="">
      <xdr:nvSpPr>
        <xdr:cNvPr id="85" name="テキスト ボックス 84"/>
        <xdr:cNvSpPr txBox="1"/>
      </xdr:nvSpPr>
      <xdr:spPr>
        <a:xfrm>
          <a:off x="2673428" y="4969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146050</xdr:rowOff>
    </xdr:from>
    <xdr:to>
      <xdr:col>10</xdr:col>
      <xdr:colOff>165100</xdr:colOff>
      <xdr:row>31</xdr:row>
      <xdr:rowOff>76200</xdr:rowOff>
    </xdr:to>
    <xdr:sp macro="" textlink="">
      <xdr:nvSpPr>
        <xdr:cNvPr id="86" name="楕円 85"/>
        <xdr:cNvSpPr/>
      </xdr:nvSpPr>
      <xdr:spPr>
        <a:xfrm>
          <a:off x="1968500" y="528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92727</xdr:rowOff>
    </xdr:from>
    <xdr:ext cx="469744" cy="259045"/>
    <xdr:sp macro="" textlink="">
      <xdr:nvSpPr>
        <xdr:cNvPr id="87" name="テキスト ボックス 86"/>
        <xdr:cNvSpPr txBox="1"/>
      </xdr:nvSpPr>
      <xdr:spPr>
        <a:xfrm>
          <a:off x="1784428" y="506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43942</xdr:rowOff>
    </xdr:from>
    <xdr:to>
      <xdr:col>6</xdr:col>
      <xdr:colOff>38100</xdr:colOff>
      <xdr:row>31</xdr:row>
      <xdr:rowOff>145542</xdr:rowOff>
    </xdr:to>
    <xdr:sp macro="" textlink="">
      <xdr:nvSpPr>
        <xdr:cNvPr id="88" name="楕円 87"/>
        <xdr:cNvSpPr/>
      </xdr:nvSpPr>
      <xdr:spPr>
        <a:xfrm>
          <a:off x="1079500" y="5358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162069</xdr:rowOff>
    </xdr:from>
    <xdr:ext cx="469744" cy="259045"/>
    <xdr:sp macro="" textlink="">
      <xdr:nvSpPr>
        <xdr:cNvPr id="89" name="テキスト ボックス 88"/>
        <xdr:cNvSpPr txBox="1"/>
      </xdr:nvSpPr>
      <xdr:spPr>
        <a:xfrm>
          <a:off x="895428" y="5134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65710</xdr:rowOff>
    </xdr:from>
    <xdr:to>
      <xdr:col>24</xdr:col>
      <xdr:colOff>62865</xdr:colOff>
      <xdr:row>59</xdr:row>
      <xdr:rowOff>85674</xdr:rowOff>
    </xdr:to>
    <xdr:cxnSp macro="">
      <xdr:nvCxnSpPr>
        <xdr:cNvPr id="114" name="直線コネクタ 113"/>
        <xdr:cNvCxnSpPr/>
      </xdr:nvCxnSpPr>
      <xdr:spPr>
        <a:xfrm flipV="1">
          <a:off x="4633595" y="8809660"/>
          <a:ext cx="1270" cy="1391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89501</xdr:rowOff>
    </xdr:from>
    <xdr:ext cx="534377" cy="259045"/>
    <xdr:sp macro="" textlink="">
      <xdr:nvSpPr>
        <xdr:cNvPr id="115" name="総務費最小値テキスト"/>
        <xdr:cNvSpPr txBox="1"/>
      </xdr:nvSpPr>
      <xdr:spPr>
        <a:xfrm>
          <a:off x="4686300" y="1020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85674</xdr:rowOff>
    </xdr:from>
    <xdr:to>
      <xdr:col>24</xdr:col>
      <xdr:colOff>152400</xdr:colOff>
      <xdr:row>59</xdr:row>
      <xdr:rowOff>85674</xdr:rowOff>
    </xdr:to>
    <xdr:cxnSp macro="">
      <xdr:nvCxnSpPr>
        <xdr:cNvPr id="116" name="直線コネクタ 115"/>
        <xdr:cNvCxnSpPr/>
      </xdr:nvCxnSpPr>
      <xdr:spPr>
        <a:xfrm>
          <a:off x="4546600" y="10201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12387</xdr:rowOff>
    </xdr:from>
    <xdr:ext cx="599010" cy="259045"/>
    <xdr:sp macro="" textlink="">
      <xdr:nvSpPr>
        <xdr:cNvPr id="117" name="総務費最大値テキスト"/>
        <xdr:cNvSpPr txBox="1"/>
      </xdr:nvSpPr>
      <xdr:spPr>
        <a:xfrm>
          <a:off x="4686300" y="8584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136,326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65710</xdr:rowOff>
    </xdr:from>
    <xdr:to>
      <xdr:col>24</xdr:col>
      <xdr:colOff>152400</xdr:colOff>
      <xdr:row>51</xdr:row>
      <xdr:rowOff>65710</xdr:rowOff>
    </xdr:to>
    <xdr:cxnSp macro="">
      <xdr:nvCxnSpPr>
        <xdr:cNvPr id="118" name="直線コネクタ 117"/>
        <xdr:cNvCxnSpPr/>
      </xdr:nvCxnSpPr>
      <xdr:spPr>
        <a:xfrm>
          <a:off x="4546600" y="8809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128969</xdr:rowOff>
    </xdr:from>
    <xdr:to>
      <xdr:col>24</xdr:col>
      <xdr:colOff>63500</xdr:colOff>
      <xdr:row>54</xdr:row>
      <xdr:rowOff>6896</xdr:rowOff>
    </xdr:to>
    <xdr:cxnSp macro="">
      <xdr:nvCxnSpPr>
        <xdr:cNvPr id="119" name="直線コネクタ 118"/>
        <xdr:cNvCxnSpPr/>
      </xdr:nvCxnSpPr>
      <xdr:spPr>
        <a:xfrm flipV="1">
          <a:off x="3797300" y="9215819"/>
          <a:ext cx="838200" cy="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26712</xdr:rowOff>
    </xdr:from>
    <xdr:ext cx="534377" cy="259045"/>
    <xdr:sp macro="" textlink="">
      <xdr:nvSpPr>
        <xdr:cNvPr id="120" name="総務費平均値テキスト"/>
        <xdr:cNvSpPr txBox="1"/>
      </xdr:nvSpPr>
      <xdr:spPr>
        <a:xfrm>
          <a:off x="4686300" y="9627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48285</xdr:rowOff>
    </xdr:from>
    <xdr:to>
      <xdr:col>24</xdr:col>
      <xdr:colOff>114300</xdr:colOff>
      <xdr:row>56</xdr:row>
      <xdr:rowOff>149885</xdr:rowOff>
    </xdr:to>
    <xdr:sp macro="" textlink="">
      <xdr:nvSpPr>
        <xdr:cNvPr id="121" name="フローチャート: 判断 120"/>
        <xdr:cNvSpPr/>
      </xdr:nvSpPr>
      <xdr:spPr>
        <a:xfrm>
          <a:off x="4584700" y="964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134239</xdr:rowOff>
    </xdr:from>
    <xdr:to>
      <xdr:col>19</xdr:col>
      <xdr:colOff>177800</xdr:colOff>
      <xdr:row>54</xdr:row>
      <xdr:rowOff>6896</xdr:rowOff>
    </xdr:to>
    <xdr:cxnSp macro="">
      <xdr:nvCxnSpPr>
        <xdr:cNvPr id="122" name="直線コネクタ 121"/>
        <xdr:cNvCxnSpPr/>
      </xdr:nvCxnSpPr>
      <xdr:spPr>
        <a:xfrm>
          <a:off x="2908300" y="9221089"/>
          <a:ext cx="889000" cy="44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31877</xdr:rowOff>
    </xdr:from>
    <xdr:to>
      <xdr:col>20</xdr:col>
      <xdr:colOff>38100</xdr:colOff>
      <xdr:row>56</xdr:row>
      <xdr:rowOff>133477</xdr:rowOff>
    </xdr:to>
    <xdr:sp macro="" textlink="">
      <xdr:nvSpPr>
        <xdr:cNvPr id="123" name="フローチャート: 判断 122"/>
        <xdr:cNvSpPr/>
      </xdr:nvSpPr>
      <xdr:spPr>
        <a:xfrm>
          <a:off x="3746500" y="963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124604</xdr:rowOff>
    </xdr:from>
    <xdr:ext cx="534377" cy="259045"/>
    <xdr:sp macro="" textlink="">
      <xdr:nvSpPr>
        <xdr:cNvPr id="124" name="テキスト ボックス 123"/>
        <xdr:cNvSpPr txBox="1"/>
      </xdr:nvSpPr>
      <xdr:spPr>
        <a:xfrm>
          <a:off x="3530111" y="9725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52</xdr:row>
      <xdr:rowOff>10566</xdr:rowOff>
    </xdr:from>
    <xdr:to>
      <xdr:col>15</xdr:col>
      <xdr:colOff>50800</xdr:colOff>
      <xdr:row>53</xdr:row>
      <xdr:rowOff>134239</xdr:rowOff>
    </xdr:to>
    <xdr:cxnSp macro="">
      <xdr:nvCxnSpPr>
        <xdr:cNvPr id="125" name="直線コネクタ 124"/>
        <xdr:cNvCxnSpPr/>
      </xdr:nvCxnSpPr>
      <xdr:spPr>
        <a:xfrm>
          <a:off x="2019300" y="8925966"/>
          <a:ext cx="889000" cy="29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136119</xdr:rowOff>
    </xdr:from>
    <xdr:to>
      <xdr:col>15</xdr:col>
      <xdr:colOff>101600</xdr:colOff>
      <xdr:row>56</xdr:row>
      <xdr:rowOff>66269</xdr:rowOff>
    </xdr:to>
    <xdr:sp macro="" textlink="">
      <xdr:nvSpPr>
        <xdr:cNvPr id="126" name="フローチャート: 判断 125"/>
        <xdr:cNvSpPr/>
      </xdr:nvSpPr>
      <xdr:spPr>
        <a:xfrm>
          <a:off x="2857500" y="9565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57396</xdr:rowOff>
    </xdr:from>
    <xdr:ext cx="534377" cy="259045"/>
    <xdr:sp macro="" textlink="">
      <xdr:nvSpPr>
        <xdr:cNvPr id="127" name="テキスト ボックス 126"/>
        <xdr:cNvSpPr txBox="1"/>
      </xdr:nvSpPr>
      <xdr:spPr>
        <a:xfrm>
          <a:off x="2641111" y="965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52</xdr:row>
      <xdr:rowOff>10566</xdr:rowOff>
    </xdr:from>
    <xdr:to>
      <xdr:col>10</xdr:col>
      <xdr:colOff>114300</xdr:colOff>
      <xdr:row>53</xdr:row>
      <xdr:rowOff>57696</xdr:rowOff>
    </xdr:to>
    <xdr:cxnSp macro="">
      <xdr:nvCxnSpPr>
        <xdr:cNvPr id="128" name="直線コネクタ 127"/>
        <xdr:cNvCxnSpPr/>
      </xdr:nvCxnSpPr>
      <xdr:spPr>
        <a:xfrm flipV="1">
          <a:off x="1130300" y="8925966"/>
          <a:ext cx="889000" cy="21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130708</xdr:rowOff>
    </xdr:from>
    <xdr:to>
      <xdr:col>10</xdr:col>
      <xdr:colOff>165100</xdr:colOff>
      <xdr:row>57</xdr:row>
      <xdr:rowOff>60858</xdr:rowOff>
    </xdr:to>
    <xdr:sp macro="" textlink="">
      <xdr:nvSpPr>
        <xdr:cNvPr id="129" name="フローチャート: 判断 128"/>
        <xdr:cNvSpPr/>
      </xdr:nvSpPr>
      <xdr:spPr>
        <a:xfrm>
          <a:off x="1968500" y="973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51985</xdr:rowOff>
    </xdr:from>
    <xdr:ext cx="534377" cy="259045"/>
    <xdr:sp macro="" textlink="">
      <xdr:nvSpPr>
        <xdr:cNvPr id="130" name="テキスト ボックス 129"/>
        <xdr:cNvSpPr txBox="1"/>
      </xdr:nvSpPr>
      <xdr:spPr>
        <a:xfrm>
          <a:off x="1752111" y="9824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80276</xdr:rowOff>
    </xdr:from>
    <xdr:to>
      <xdr:col>6</xdr:col>
      <xdr:colOff>38100</xdr:colOff>
      <xdr:row>57</xdr:row>
      <xdr:rowOff>10426</xdr:rowOff>
    </xdr:to>
    <xdr:sp macro="" textlink="">
      <xdr:nvSpPr>
        <xdr:cNvPr id="131" name="フローチャート: 判断 130"/>
        <xdr:cNvSpPr/>
      </xdr:nvSpPr>
      <xdr:spPr>
        <a:xfrm>
          <a:off x="1079500" y="968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1553</xdr:rowOff>
    </xdr:from>
    <xdr:ext cx="534377" cy="259045"/>
    <xdr:sp macro="" textlink="">
      <xdr:nvSpPr>
        <xdr:cNvPr id="132" name="テキスト ボックス 131"/>
        <xdr:cNvSpPr txBox="1"/>
      </xdr:nvSpPr>
      <xdr:spPr>
        <a:xfrm>
          <a:off x="863111" y="9774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78169</xdr:rowOff>
    </xdr:from>
    <xdr:to>
      <xdr:col>24</xdr:col>
      <xdr:colOff>114300</xdr:colOff>
      <xdr:row>54</xdr:row>
      <xdr:rowOff>8319</xdr:rowOff>
    </xdr:to>
    <xdr:sp macro="" textlink="">
      <xdr:nvSpPr>
        <xdr:cNvPr id="138" name="楕円 137"/>
        <xdr:cNvSpPr/>
      </xdr:nvSpPr>
      <xdr:spPr>
        <a:xfrm>
          <a:off x="4584700" y="916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101046</xdr:rowOff>
    </xdr:from>
    <xdr:ext cx="599010" cy="259045"/>
    <xdr:sp macro="" textlink="">
      <xdr:nvSpPr>
        <xdr:cNvPr id="139" name="総務費該当値テキスト"/>
        <xdr:cNvSpPr txBox="1"/>
      </xdr:nvSpPr>
      <xdr:spPr>
        <a:xfrm>
          <a:off x="4686300" y="9016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127546</xdr:rowOff>
    </xdr:from>
    <xdr:to>
      <xdr:col>20</xdr:col>
      <xdr:colOff>38100</xdr:colOff>
      <xdr:row>54</xdr:row>
      <xdr:rowOff>57696</xdr:rowOff>
    </xdr:to>
    <xdr:sp macro="" textlink="">
      <xdr:nvSpPr>
        <xdr:cNvPr id="140" name="楕円 139"/>
        <xdr:cNvSpPr/>
      </xdr:nvSpPr>
      <xdr:spPr>
        <a:xfrm>
          <a:off x="3746500" y="921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74223</xdr:rowOff>
    </xdr:from>
    <xdr:ext cx="599010" cy="259045"/>
    <xdr:sp macro="" textlink="">
      <xdr:nvSpPr>
        <xdr:cNvPr id="141" name="テキスト ボックス 140"/>
        <xdr:cNvSpPr txBox="1"/>
      </xdr:nvSpPr>
      <xdr:spPr>
        <a:xfrm>
          <a:off x="3497795" y="8989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83439</xdr:rowOff>
    </xdr:from>
    <xdr:to>
      <xdr:col>15</xdr:col>
      <xdr:colOff>101600</xdr:colOff>
      <xdr:row>54</xdr:row>
      <xdr:rowOff>13589</xdr:rowOff>
    </xdr:to>
    <xdr:sp macro="" textlink="">
      <xdr:nvSpPr>
        <xdr:cNvPr id="142" name="楕円 141"/>
        <xdr:cNvSpPr/>
      </xdr:nvSpPr>
      <xdr:spPr>
        <a:xfrm>
          <a:off x="2857500" y="917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30116</xdr:rowOff>
    </xdr:from>
    <xdr:ext cx="599010" cy="259045"/>
    <xdr:sp macro="" textlink="">
      <xdr:nvSpPr>
        <xdr:cNvPr id="143" name="テキスト ボックス 142"/>
        <xdr:cNvSpPr txBox="1"/>
      </xdr:nvSpPr>
      <xdr:spPr>
        <a:xfrm>
          <a:off x="2608795" y="894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51</xdr:row>
      <xdr:rowOff>131216</xdr:rowOff>
    </xdr:from>
    <xdr:to>
      <xdr:col>10</xdr:col>
      <xdr:colOff>165100</xdr:colOff>
      <xdr:row>52</xdr:row>
      <xdr:rowOff>61366</xdr:rowOff>
    </xdr:to>
    <xdr:sp macro="" textlink="">
      <xdr:nvSpPr>
        <xdr:cNvPr id="144" name="楕円 143"/>
        <xdr:cNvSpPr/>
      </xdr:nvSpPr>
      <xdr:spPr>
        <a:xfrm>
          <a:off x="1968500" y="887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50</xdr:row>
      <xdr:rowOff>77893</xdr:rowOff>
    </xdr:from>
    <xdr:ext cx="599010" cy="259045"/>
    <xdr:sp macro="" textlink="">
      <xdr:nvSpPr>
        <xdr:cNvPr id="145" name="テキスト ボックス 144"/>
        <xdr:cNvSpPr txBox="1"/>
      </xdr:nvSpPr>
      <xdr:spPr>
        <a:xfrm>
          <a:off x="1719795" y="8650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6896</xdr:rowOff>
    </xdr:from>
    <xdr:to>
      <xdr:col>6</xdr:col>
      <xdr:colOff>38100</xdr:colOff>
      <xdr:row>53</xdr:row>
      <xdr:rowOff>108496</xdr:rowOff>
    </xdr:to>
    <xdr:sp macro="" textlink="">
      <xdr:nvSpPr>
        <xdr:cNvPr id="146" name="楕円 145"/>
        <xdr:cNvSpPr/>
      </xdr:nvSpPr>
      <xdr:spPr>
        <a:xfrm>
          <a:off x="1079500" y="90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51</xdr:row>
      <xdr:rowOff>125023</xdr:rowOff>
    </xdr:from>
    <xdr:ext cx="599010" cy="259045"/>
    <xdr:sp macro="" textlink="">
      <xdr:nvSpPr>
        <xdr:cNvPr id="147" name="テキスト ボックス 146"/>
        <xdr:cNvSpPr txBox="1"/>
      </xdr:nvSpPr>
      <xdr:spPr>
        <a:xfrm>
          <a:off x="830795" y="8868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9004</xdr:rowOff>
    </xdr:from>
    <xdr:to>
      <xdr:col>24</xdr:col>
      <xdr:colOff>62865</xdr:colOff>
      <xdr:row>79</xdr:row>
      <xdr:rowOff>67196</xdr:rowOff>
    </xdr:to>
    <xdr:cxnSp macro="">
      <xdr:nvCxnSpPr>
        <xdr:cNvPr id="172" name="直線コネクタ 171"/>
        <xdr:cNvCxnSpPr/>
      </xdr:nvCxnSpPr>
      <xdr:spPr>
        <a:xfrm flipV="1">
          <a:off x="4633595" y="12181954"/>
          <a:ext cx="1270" cy="1429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71023</xdr:rowOff>
    </xdr:from>
    <xdr:ext cx="599010" cy="259045"/>
    <xdr:sp macro="" textlink="">
      <xdr:nvSpPr>
        <xdr:cNvPr id="173" name="民生費最小値テキスト"/>
        <xdr:cNvSpPr txBox="1"/>
      </xdr:nvSpPr>
      <xdr:spPr>
        <a:xfrm>
          <a:off x="4686300" y="13615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67196</xdr:rowOff>
    </xdr:from>
    <xdr:to>
      <xdr:col>24</xdr:col>
      <xdr:colOff>152400</xdr:colOff>
      <xdr:row>79</xdr:row>
      <xdr:rowOff>67196</xdr:rowOff>
    </xdr:to>
    <xdr:cxnSp macro="">
      <xdr:nvCxnSpPr>
        <xdr:cNvPr id="174" name="直線コネクタ 173"/>
        <xdr:cNvCxnSpPr/>
      </xdr:nvCxnSpPr>
      <xdr:spPr>
        <a:xfrm>
          <a:off x="4546600" y="1361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127131</xdr:rowOff>
    </xdr:from>
    <xdr:ext cx="599010" cy="259045"/>
    <xdr:sp macro="" textlink="">
      <xdr:nvSpPr>
        <xdr:cNvPr id="175" name="民生費最大値テキスト"/>
        <xdr:cNvSpPr txBox="1"/>
      </xdr:nvSpPr>
      <xdr:spPr>
        <a:xfrm>
          <a:off x="4686300" y="119571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230,791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9004</xdr:rowOff>
    </xdr:from>
    <xdr:to>
      <xdr:col>24</xdr:col>
      <xdr:colOff>152400</xdr:colOff>
      <xdr:row>71</xdr:row>
      <xdr:rowOff>9004</xdr:rowOff>
    </xdr:to>
    <xdr:cxnSp macro="">
      <xdr:nvCxnSpPr>
        <xdr:cNvPr id="176" name="直線コネクタ 175"/>
        <xdr:cNvCxnSpPr/>
      </xdr:nvCxnSpPr>
      <xdr:spPr>
        <a:xfrm>
          <a:off x="4546600" y="12181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82601</xdr:rowOff>
    </xdr:from>
    <xdr:to>
      <xdr:col>24</xdr:col>
      <xdr:colOff>63500</xdr:colOff>
      <xdr:row>74</xdr:row>
      <xdr:rowOff>39612</xdr:rowOff>
    </xdr:to>
    <xdr:cxnSp macro="">
      <xdr:nvCxnSpPr>
        <xdr:cNvPr id="177" name="直線コネクタ 176"/>
        <xdr:cNvCxnSpPr/>
      </xdr:nvCxnSpPr>
      <xdr:spPr>
        <a:xfrm flipV="1">
          <a:off x="3797300" y="12598451"/>
          <a:ext cx="838200" cy="128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88651</xdr:rowOff>
    </xdr:from>
    <xdr:ext cx="599010" cy="259045"/>
    <xdr:sp macro="" textlink="">
      <xdr:nvSpPr>
        <xdr:cNvPr id="178" name="民生費平均値テキスト"/>
        <xdr:cNvSpPr txBox="1"/>
      </xdr:nvSpPr>
      <xdr:spPr>
        <a:xfrm>
          <a:off x="4686300" y="129474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110224</xdr:rowOff>
    </xdr:from>
    <xdr:to>
      <xdr:col>24</xdr:col>
      <xdr:colOff>114300</xdr:colOff>
      <xdr:row>76</xdr:row>
      <xdr:rowOff>40373</xdr:rowOff>
    </xdr:to>
    <xdr:sp macro="" textlink="">
      <xdr:nvSpPr>
        <xdr:cNvPr id="179" name="フローチャート: 判断 178"/>
        <xdr:cNvSpPr/>
      </xdr:nvSpPr>
      <xdr:spPr>
        <a:xfrm>
          <a:off x="45847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39612</xdr:rowOff>
    </xdr:from>
    <xdr:to>
      <xdr:col>19</xdr:col>
      <xdr:colOff>177800</xdr:colOff>
      <xdr:row>75</xdr:row>
      <xdr:rowOff>559</xdr:rowOff>
    </xdr:to>
    <xdr:cxnSp macro="">
      <xdr:nvCxnSpPr>
        <xdr:cNvPr id="180" name="直線コネクタ 179"/>
        <xdr:cNvCxnSpPr/>
      </xdr:nvCxnSpPr>
      <xdr:spPr>
        <a:xfrm flipV="1">
          <a:off x="2908300" y="12726912"/>
          <a:ext cx="889000" cy="13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154851</xdr:rowOff>
    </xdr:from>
    <xdr:to>
      <xdr:col>20</xdr:col>
      <xdr:colOff>38100</xdr:colOff>
      <xdr:row>76</xdr:row>
      <xdr:rowOff>85001</xdr:rowOff>
    </xdr:to>
    <xdr:sp macro="" textlink="">
      <xdr:nvSpPr>
        <xdr:cNvPr id="181" name="フローチャート: 判断 180"/>
        <xdr:cNvSpPr/>
      </xdr:nvSpPr>
      <xdr:spPr>
        <a:xfrm>
          <a:off x="3746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76128</xdr:rowOff>
    </xdr:from>
    <xdr:ext cx="599010" cy="259045"/>
    <xdr:sp macro="" textlink="">
      <xdr:nvSpPr>
        <xdr:cNvPr id="182" name="テキスト ボックス 181"/>
        <xdr:cNvSpPr txBox="1"/>
      </xdr:nvSpPr>
      <xdr:spPr>
        <a:xfrm>
          <a:off x="3497795" y="131063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559</xdr:rowOff>
    </xdr:from>
    <xdr:to>
      <xdr:col>15</xdr:col>
      <xdr:colOff>50800</xdr:colOff>
      <xdr:row>75</xdr:row>
      <xdr:rowOff>89535</xdr:rowOff>
    </xdr:to>
    <xdr:cxnSp macro="">
      <xdr:nvCxnSpPr>
        <xdr:cNvPr id="183" name="直線コネクタ 182"/>
        <xdr:cNvCxnSpPr/>
      </xdr:nvCxnSpPr>
      <xdr:spPr>
        <a:xfrm flipV="1">
          <a:off x="2019300" y="12859309"/>
          <a:ext cx="889000" cy="8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69202</xdr:rowOff>
    </xdr:from>
    <xdr:to>
      <xdr:col>15</xdr:col>
      <xdr:colOff>101600</xdr:colOff>
      <xdr:row>75</xdr:row>
      <xdr:rowOff>170802</xdr:rowOff>
    </xdr:to>
    <xdr:sp macro="" textlink="">
      <xdr:nvSpPr>
        <xdr:cNvPr id="184" name="フローチャート: 判断 183"/>
        <xdr:cNvSpPr/>
      </xdr:nvSpPr>
      <xdr:spPr>
        <a:xfrm>
          <a:off x="2857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161929</xdr:rowOff>
    </xdr:from>
    <xdr:ext cx="599010" cy="259045"/>
    <xdr:sp macro="" textlink="">
      <xdr:nvSpPr>
        <xdr:cNvPr id="185" name="テキスト ボックス 184"/>
        <xdr:cNvSpPr txBox="1"/>
      </xdr:nvSpPr>
      <xdr:spPr>
        <a:xfrm>
          <a:off x="2608795" y="13020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89535</xdr:rowOff>
    </xdr:from>
    <xdr:to>
      <xdr:col>10</xdr:col>
      <xdr:colOff>114300</xdr:colOff>
      <xdr:row>76</xdr:row>
      <xdr:rowOff>29935</xdr:rowOff>
    </xdr:to>
    <xdr:cxnSp macro="">
      <xdr:nvCxnSpPr>
        <xdr:cNvPr id="186" name="直線コネクタ 185"/>
        <xdr:cNvCxnSpPr/>
      </xdr:nvCxnSpPr>
      <xdr:spPr>
        <a:xfrm flipV="1">
          <a:off x="1130300" y="12948285"/>
          <a:ext cx="889000" cy="11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28930</xdr:rowOff>
    </xdr:from>
    <xdr:to>
      <xdr:col>10</xdr:col>
      <xdr:colOff>165100</xdr:colOff>
      <xdr:row>77</xdr:row>
      <xdr:rowOff>130530</xdr:rowOff>
    </xdr:to>
    <xdr:sp macro="" textlink="">
      <xdr:nvSpPr>
        <xdr:cNvPr id="187" name="フローチャート: 判断 186"/>
        <xdr:cNvSpPr/>
      </xdr:nvSpPr>
      <xdr:spPr>
        <a:xfrm>
          <a:off x="1968500" y="13230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121657</xdr:rowOff>
    </xdr:from>
    <xdr:ext cx="599010" cy="259045"/>
    <xdr:sp macro="" textlink="">
      <xdr:nvSpPr>
        <xdr:cNvPr id="188" name="テキスト ボックス 187"/>
        <xdr:cNvSpPr txBox="1"/>
      </xdr:nvSpPr>
      <xdr:spPr>
        <a:xfrm>
          <a:off x="1719795" y="13323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112713</xdr:rowOff>
    </xdr:from>
    <xdr:to>
      <xdr:col>6</xdr:col>
      <xdr:colOff>38100</xdr:colOff>
      <xdr:row>78</xdr:row>
      <xdr:rowOff>42863</xdr:rowOff>
    </xdr:to>
    <xdr:sp macro="" textlink="">
      <xdr:nvSpPr>
        <xdr:cNvPr id="189" name="フローチャート: 判断 188"/>
        <xdr:cNvSpPr/>
      </xdr:nvSpPr>
      <xdr:spPr>
        <a:xfrm>
          <a:off x="1079500" y="1331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33990</xdr:rowOff>
    </xdr:from>
    <xdr:ext cx="599010" cy="259045"/>
    <xdr:sp macro="" textlink="">
      <xdr:nvSpPr>
        <xdr:cNvPr id="190" name="テキスト ボックス 189"/>
        <xdr:cNvSpPr txBox="1"/>
      </xdr:nvSpPr>
      <xdr:spPr>
        <a:xfrm>
          <a:off x="830795" y="13407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31801</xdr:rowOff>
    </xdr:from>
    <xdr:to>
      <xdr:col>24</xdr:col>
      <xdr:colOff>114300</xdr:colOff>
      <xdr:row>73</xdr:row>
      <xdr:rowOff>133401</xdr:rowOff>
    </xdr:to>
    <xdr:sp macro="" textlink="">
      <xdr:nvSpPr>
        <xdr:cNvPr id="196" name="楕円 195"/>
        <xdr:cNvSpPr/>
      </xdr:nvSpPr>
      <xdr:spPr>
        <a:xfrm>
          <a:off x="4584700" y="12547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54678</xdr:rowOff>
    </xdr:from>
    <xdr:ext cx="599010" cy="259045"/>
    <xdr:sp macro="" textlink="">
      <xdr:nvSpPr>
        <xdr:cNvPr id="197" name="民生費該当値テキスト"/>
        <xdr:cNvSpPr txBox="1"/>
      </xdr:nvSpPr>
      <xdr:spPr>
        <a:xfrm>
          <a:off x="4686300" y="12399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160262</xdr:rowOff>
    </xdr:from>
    <xdr:to>
      <xdr:col>20</xdr:col>
      <xdr:colOff>38100</xdr:colOff>
      <xdr:row>74</xdr:row>
      <xdr:rowOff>90412</xdr:rowOff>
    </xdr:to>
    <xdr:sp macro="" textlink="">
      <xdr:nvSpPr>
        <xdr:cNvPr id="198" name="楕円 197"/>
        <xdr:cNvSpPr/>
      </xdr:nvSpPr>
      <xdr:spPr>
        <a:xfrm>
          <a:off x="3746500" y="1267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72</xdr:row>
      <xdr:rowOff>106939</xdr:rowOff>
    </xdr:from>
    <xdr:ext cx="599010" cy="259045"/>
    <xdr:sp macro="" textlink="">
      <xdr:nvSpPr>
        <xdr:cNvPr id="199" name="テキスト ボックス 198"/>
        <xdr:cNvSpPr txBox="1"/>
      </xdr:nvSpPr>
      <xdr:spPr>
        <a:xfrm>
          <a:off x="3497795" y="12451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121209</xdr:rowOff>
    </xdr:from>
    <xdr:to>
      <xdr:col>15</xdr:col>
      <xdr:colOff>101600</xdr:colOff>
      <xdr:row>75</xdr:row>
      <xdr:rowOff>51359</xdr:rowOff>
    </xdr:to>
    <xdr:sp macro="" textlink="">
      <xdr:nvSpPr>
        <xdr:cNvPr id="200" name="楕円 199"/>
        <xdr:cNvSpPr/>
      </xdr:nvSpPr>
      <xdr:spPr>
        <a:xfrm>
          <a:off x="2857500" y="12808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67886</xdr:rowOff>
    </xdr:from>
    <xdr:ext cx="599010" cy="259045"/>
    <xdr:sp macro="" textlink="">
      <xdr:nvSpPr>
        <xdr:cNvPr id="201" name="テキスト ボックス 200"/>
        <xdr:cNvSpPr txBox="1"/>
      </xdr:nvSpPr>
      <xdr:spPr>
        <a:xfrm>
          <a:off x="2608795" y="12583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38735</xdr:rowOff>
    </xdr:from>
    <xdr:to>
      <xdr:col>10</xdr:col>
      <xdr:colOff>165100</xdr:colOff>
      <xdr:row>75</xdr:row>
      <xdr:rowOff>140335</xdr:rowOff>
    </xdr:to>
    <xdr:sp macro="" textlink="">
      <xdr:nvSpPr>
        <xdr:cNvPr id="202" name="楕円 201"/>
        <xdr:cNvSpPr/>
      </xdr:nvSpPr>
      <xdr:spPr>
        <a:xfrm>
          <a:off x="1968500" y="1289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156862</xdr:rowOff>
    </xdr:from>
    <xdr:ext cx="599010" cy="259045"/>
    <xdr:sp macro="" textlink="">
      <xdr:nvSpPr>
        <xdr:cNvPr id="203" name="テキスト ボックス 202"/>
        <xdr:cNvSpPr txBox="1"/>
      </xdr:nvSpPr>
      <xdr:spPr>
        <a:xfrm>
          <a:off x="1719795" y="1267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150585</xdr:rowOff>
    </xdr:from>
    <xdr:to>
      <xdr:col>6</xdr:col>
      <xdr:colOff>38100</xdr:colOff>
      <xdr:row>76</xdr:row>
      <xdr:rowOff>80735</xdr:rowOff>
    </xdr:to>
    <xdr:sp macro="" textlink="">
      <xdr:nvSpPr>
        <xdr:cNvPr id="204" name="楕円 203"/>
        <xdr:cNvSpPr/>
      </xdr:nvSpPr>
      <xdr:spPr>
        <a:xfrm>
          <a:off x="1079500" y="1300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97261</xdr:rowOff>
    </xdr:from>
    <xdr:ext cx="599010" cy="259045"/>
    <xdr:sp macro="" textlink="">
      <xdr:nvSpPr>
        <xdr:cNvPr id="205" name="テキスト ボックス 204"/>
        <xdr:cNvSpPr txBox="1"/>
      </xdr:nvSpPr>
      <xdr:spPr>
        <a:xfrm>
          <a:off x="830795" y="1278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15863</xdr:rowOff>
    </xdr:from>
    <xdr:to>
      <xdr:col>24</xdr:col>
      <xdr:colOff>62865</xdr:colOff>
      <xdr:row>97</xdr:row>
      <xdr:rowOff>142735</xdr:rowOff>
    </xdr:to>
    <xdr:cxnSp macro="">
      <xdr:nvCxnSpPr>
        <xdr:cNvPr id="229" name="直線コネクタ 228"/>
        <xdr:cNvCxnSpPr/>
      </xdr:nvCxnSpPr>
      <xdr:spPr>
        <a:xfrm flipV="1">
          <a:off x="4633595" y="15446363"/>
          <a:ext cx="1270" cy="1327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146562</xdr:rowOff>
    </xdr:from>
    <xdr:ext cx="534377" cy="259045"/>
    <xdr:sp macro="" textlink="">
      <xdr:nvSpPr>
        <xdr:cNvPr id="230" name="衛生費最小値テキスト"/>
        <xdr:cNvSpPr txBox="1"/>
      </xdr:nvSpPr>
      <xdr:spPr>
        <a:xfrm>
          <a:off x="4686300" y="16777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142735</xdr:rowOff>
    </xdr:from>
    <xdr:to>
      <xdr:col>24</xdr:col>
      <xdr:colOff>152400</xdr:colOff>
      <xdr:row>97</xdr:row>
      <xdr:rowOff>142735</xdr:rowOff>
    </xdr:to>
    <xdr:cxnSp macro="">
      <xdr:nvCxnSpPr>
        <xdr:cNvPr id="231" name="直線コネクタ 230"/>
        <xdr:cNvCxnSpPr/>
      </xdr:nvCxnSpPr>
      <xdr:spPr>
        <a:xfrm>
          <a:off x="4546600" y="1677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133990</xdr:rowOff>
    </xdr:from>
    <xdr:ext cx="599010" cy="259045"/>
    <xdr:sp macro="" textlink="">
      <xdr:nvSpPr>
        <xdr:cNvPr id="232" name="衛生費最大値テキスト"/>
        <xdr:cNvSpPr txBox="1"/>
      </xdr:nvSpPr>
      <xdr:spPr>
        <a:xfrm>
          <a:off x="4686300" y="15221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123,751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15863</xdr:rowOff>
    </xdr:from>
    <xdr:to>
      <xdr:col>24</xdr:col>
      <xdr:colOff>152400</xdr:colOff>
      <xdr:row>90</xdr:row>
      <xdr:rowOff>15863</xdr:rowOff>
    </xdr:to>
    <xdr:cxnSp macro="">
      <xdr:nvCxnSpPr>
        <xdr:cNvPr id="233" name="直線コネクタ 232"/>
        <xdr:cNvCxnSpPr/>
      </xdr:nvCxnSpPr>
      <xdr:spPr>
        <a:xfrm>
          <a:off x="4546600" y="15446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70065</xdr:rowOff>
    </xdr:from>
    <xdr:to>
      <xdr:col>24</xdr:col>
      <xdr:colOff>63500</xdr:colOff>
      <xdr:row>95</xdr:row>
      <xdr:rowOff>108902</xdr:rowOff>
    </xdr:to>
    <xdr:cxnSp macro="">
      <xdr:nvCxnSpPr>
        <xdr:cNvPr id="234" name="直線コネクタ 233"/>
        <xdr:cNvCxnSpPr/>
      </xdr:nvCxnSpPr>
      <xdr:spPr>
        <a:xfrm flipV="1">
          <a:off x="3797300" y="16186365"/>
          <a:ext cx="838200" cy="2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161104</xdr:rowOff>
    </xdr:from>
    <xdr:ext cx="534377" cy="259045"/>
    <xdr:sp macro="" textlink="">
      <xdr:nvSpPr>
        <xdr:cNvPr id="235" name="衛生費平均値テキスト"/>
        <xdr:cNvSpPr txBox="1"/>
      </xdr:nvSpPr>
      <xdr:spPr>
        <a:xfrm>
          <a:off x="4686300" y="16448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11227</xdr:rowOff>
    </xdr:from>
    <xdr:to>
      <xdr:col>24</xdr:col>
      <xdr:colOff>114300</xdr:colOff>
      <xdr:row>96</xdr:row>
      <xdr:rowOff>112827</xdr:rowOff>
    </xdr:to>
    <xdr:sp macro="" textlink="">
      <xdr:nvSpPr>
        <xdr:cNvPr id="236" name="フローチャート: 判断 235"/>
        <xdr:cNvSpPr/>
      </xdr:nvSpPr>
      <xdr:spPr>
        <a:xfrm>
          <a:off x="4584700" y="16470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108902</xdr:rowOff>
    </xdr:from>
    <xdr:to>
      <xdr:col>19</xdr:col>
      <xdr:colOff>177800</xdr:colOff>
      <xdr:row>96</xdr:row>
      <xdr:rowOff>3848</xdr:rowOff>
    </xdr:to>
    <xdr:cxnSp macro="">
      <xdr:nvCxnSpPr>
        <xdr:cNvPr id="237" name="直線コネクタ 236"/>
        <xdr:cNvCxnSpPr/>
      </xdr:nvCxnSpPr>
      <xdr:spPr>
        <a:xfrm flipV="1">
          <a:off x="2908300" y="16396652"/>
          <a:ext cx="889000" cy="66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10744</xdr:rowOff>
    </xdr:from>
    <xdr:to>
      <xdr:col>20</xdr:col>
      <xdr:colOff>38100</xdr:colOff>
      <xdr:row>96</xdr:row>
      <xdr:rowOff>112344</xdr:rowOff>
    </xdr:to>
    <xdr:sp macro="" textlink="">
      <xdr:nvSpPr>
        <xdr:cNvPr id="238" name="フローチャート: 判断 237"/>
        <xdr:cNvSpPr/>
      </xdr:nvSpPr>
      <xdr:spPr>
        <a:xfrm>
          <a:off x="3746500" y="1646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103471</xdr:rowOff>
    </xdr:from>
    <xdr:ext cx="534377" cy="259045"/>
    <xdr:sp macro="" textlink="">
      <xdr:nvSpPr>
        <xdr:cNvPr id="239" name="テキスト ボックス 238"/>
        <xdr:cNvSpPr txBox="1"/>
      </xdr:nvSpPr>
      <xdr:spPr>
        <a:xfrm>
          <a:off x="3530111" y="16562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28245</xdr:rowOff>
    </xdr:from>
    <xdr:to>
      <xdr:col>15</xdr:col>
      <xdr:colOff>50800</xdr:colOff>
      <xdr:row>96</xdr:row>
      <xdr:rowOff>3848</xdr:rowOff>
    </xdr:to>
    <xdr:cxnSp macro="">
      <xdr:nvCxnSpPr>
        <xdr:cNvPr id="240" name="直線コネクタ 239"/>
        <xdr:cNvCxnSpPr/>
      </xdr:nvCxnSpPr>
      <xdr:spPr>
        <a:xfrm>
          <a:off x="2019300" y="16315995"/>
          <a:ext cx="889000" cy="14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143917</xdr:rowOff>
    </xdr:from>
    <xdr:to>
      <xdr:col>15</xdr:col>
      <xdr:colOff>101600</xdr:colOff>
      <xdr:row>96</xdr:row>
      <xdr:rowOff>74067</xdr:rowOff>
    </xdr:to>
    <xdr:sp macro="" textlink="">
      <xdr:nvSpPr>
        <xdr:cNvPr id="241" name="フローチャート: 判断 240"/>
        <xdr:cNvSpPr/>
      </xdr:nvSpPr>
      <xdr:spPr>
        <a:xfrm>
          <a:off x="2857500" y="1643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65194</xdr:rowOff>
    </xdr:from>
    <xdr:ext cx="534377" cy="259045"/>
    <xdr:sp macro="" textlink="">
      <xdr:nvSpPr>
        <xdr:cNvPr id="242" name="テキスト ボックス 241"/>
        <xdr:cNvSpPr txBox="1"/>
      </xdr:nvSpPr>
      <xdr:spPr>
        <a:xfrm>
          <a:off x="2641111" y="16524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12928</xdr:rowOff>
    </xdr:from>
    <xdr:to>
      <xdr:col>10</xdr:col>
      <xdr:colOff>114300</xdr:colOff>
      <xdr:row>95</xdr:row>
      <xdr:rowOff>28245</xdr:rowOff>
    </xdr:to>
    <xdr:cxnSp macro="">
      <xdr:nvCxnSpPr>
        <xdr:cNvPr id="243" name="直線コネクタ 242"/>
        <xdr:cNvCxnSpPr/>
      </xdr:nvCxnSpPr>
      <xdr:spPr>
        <a:xfrm>
          <a:off x="1130300" y="16300678"/>
          <a:ext cx="889000" cy="1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41236</xdr:rowOff>
    </xdr:from>
    <xdr:to>
      <xdr:col>10</xdr:col>
      <xdr:colOff>165100</xdr:colOff>
      <xdr:row>96</xdr:row>
      <xdr:rowOff>142836</xdr:rowOff>
    </xdr:to>
    <xdr:sp macro="" textlink="">
      <xdr:nvSpPr>
        <xdr:cNvPr id="244" name="フローチャート: 判断 243"/>
        <xdr:cNvSpPr/>
      </xdr:nvSpPr>
      <xdr:spPr>
        <a:xfrm>
          <a:off x="1968500" y="16500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133963</xdr:rowOff>
    </xdr:from>
    <xdr:ext cx="534377" cy="259045"/>
    <xdr:sp macro="" textlink="">
      <xdr:nvSpPr>
        <xdr:cNvPr id="245" name="テキスト ボックス 244"/>
        <xdr:cNvSpPr txBox="1"/>
      </xdr:nvSpPr>
      <xdr:spPr>
        <a:xfrm>
          <a:off x="1752111" y="1659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29096</xdr:rowOff>
    </xdr:from>
    <xdr:to>
      <xdr:col>6</xdr:col>
      <xdr:colOff>38100</xdr:colOff>
      <xdr:row>96</xdr:row>
      <xdr:rowOff>130696</xdr:rowOff>
    </xdr:to>
    <xdr:sp macro="" textlink="">
      <xdr:nvSpPr>
        <xdr:cNvPr id="246" name="フローチャート: 判断 245"/>
        <xdr:cNvSpPr/>
      </xdr:nvSpPr>
      <xdr:spPr>
        <a:xfrm>
          <a:off x="1079500" y="16488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121823</xdr:rowOff>
    </xdr:from>
    <xdr:ext cx="534377" cy="259045"/>
    <xdr:sp macro="" textlink="">
      <xdr:nvSpPr>
        <xdr:cNvPr id="247" name="テキスト ボックス 246"/>
        <xdr:cNvSpPr txBox="1"/>
      </xdr:nvSpPr>
      <xdr:spPr>
        <a:xfrm>
          <a:off x="863111" y="1658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19265</xdr:rowOff>
    </xdr:from>
    <xdr:to>
      <xdr:col>24</xdr:col>
      <xdr:colOff>114300</xdr:colOff>
      <xdr:row>94</xdr:row>
      <xdr:rowOff>120865</xdr:rowOff>
    </xdr:to>
    <xdr:sp macro="" textlink="">
      <xdr:nvSpPr>
        <xdr:cNvPr id="253" name="楕円 252"/>
        <xdr:cNvSpPr/>
      </xdr:nvSpPr>
      <xdr:spPr>
        <a:xfrm>
          <a:off x="4584700" y="16135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42142</xdr:rowOff>
    </xdr:from>
    <xdr:ext cx="534377" cy="259045"/>
    <xdr:sp macro="" textlink="">
      <xdr:nvSpPr>
        <xdr:cNvPr id="254" name="衛生費該当値テキスト"/>
        <xdr:cNvSpPr txBox="1"/>
      </xdr:nvSpPr>
      <xdr:spPr>
        <a:xfrm>
          <a:off x="4686300" y="1598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58102</xdr:rowOff>
    </xdr:from>
    <xdr:to>
      <xdr:col>20</xdr:col>
      <xdr:colOff>38100</xdr:colOff>
      <xdr:row>95</xdr:row>
      <xdr:rowOff>159702</xdr:rowOff>
    </xdr:to>
    <xdr:sp macro="" textlink="">
      <xdr:nvSpPr>
        <xdr:cNvPr id="255" name="楕円 254"/>
        <xdr:cNvSpPr/>
      </xdr:nvSpPr>
      <xdr:spPr>
        <a:xfrm>
          <a:off x="3746500" y="1634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4779</xdr:rowOff>
    </xdr:from>
    <xdr:ext cx="534377" cy="259045"/>
    <xdr:sp macro="" textlink="">
      <xdr:nvSpPr>
        <xdr:cNvPr id="256" name="テキスト ボックス 255"/>
        <xdr:cNvSpPr txBox="1"/>
      </xdr:nvSpPr>
      <xdr:spPr>
        <a:xfrm>
          <a:off x="3530111" y="16121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124498</xdr:rowOff>
    </xdr:from>
    <xdr:to>
      <xdr:col>15</xdr:col>
      <xdr:colOff>101600</xdr:colOff>
      <xdr:row>96</xdr:row>
      <xdr:rowOff>54648</xdr:rowOff>
    </xdr:to>
    <xdr:sp macro="" textlink="">
      <xdr:nvSpPr>
        <xdr:cNvPr id="257" name="楕円 256"/>
        <xdr:cNvSpPr/>
      </xdr:nvSpPr>
      <xdr:spPr>
        <a:xfrm>
          <a:off x="2857500" y="16412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71175</xdr:rowOff>
    </xdr:from>
    <xdr:ext cx="534377" cy="259045"/>
    <xdr:sp macro="" textlink="">
      <xdr:nvSpPr>
        <xdr:cNvPr id="258" name="テキスト ボックス 257"/>
        <xdr:cNvSpPr txBox="1"/>
      </xdr:nvSpPr>
      <xdr:spPr>
        <a:xfrm>
          <a:off x="2641111" y="1618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148895</xdr:rowOff>
    </xdr:from>
    <xdr:to>
      <xdr:col>10</xdr:col>
      <xdr:colOff>165100</xdr:colOff>
      <xdr:row>95</xdr:row>
      <xdr:rowOff>79045</xdr:rowOff>
    </xdr:to>
    <xdr:sp macro="" textlink="">
      <xdr:nvSpPr>
        <xdr:cNvPr id="259" name="楕円 258"/>
        <xdr:cNvSpPr/>
      </xdr:nvSpPr>
      <xdr:spPr>
        <a:xfrm>
          <a:off x="1968500" y="16265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95572</xdr:rowOff>
    </xdr:from>
    <xdr:ext cx="534377" cy="259045"/>
    <xdr:sp macro="" textlink="">
      <xdr:nvSpPr>
        <xdr:cNvPr id="260" name="テキスト ボックス 259"/>
        <xdr:cNvSpPr txBox="1"/>
      </xdr:nvSpPr>
      <xdr:spPr>
        <a:xfrm>
          <a:off x="1752111" y="160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133578</xdr:rowOff>
    </xdr:from>
    <xdr:to>
      <xdr:col>6</xdr:col>
      <xdr:colOff>38100</xdr:colOff>
      <xdr:row>95</xdr:row>
      <xdr:rowOff>63728</xdr:rowOff>
    </xdr:to>
    <xdr:sp macro="" textlink="">
      <xdr:nvSpPr>
        <xdr:cNvPr id="261" name="楕円 260"/>
        <xdr:cNvSpPr/>
      </xdr:nvSpPr>
      <xdr:spPr>
        <a:xfrm>
          <a:off x="1079500" y="16249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80255</xdr:rowOff>
    </xdr:from>
    <xdr:ext cx="534377" cy="259045"/>
    <xdr:sp macro="" textlink="">
      <xdr:nvSpPr>
        <xdr:cNvPr id="262" name="テキスト ボックス 261"/>
        <xdr:cNvSpPr txBox="1"/>
      </xdr:nvSpPr>
      <xdr:spPr>
        <a:xfrm>
          <a:off x="863111" y="16025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3" name="直線コネクタ 272"/>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4" name="テキスト ボックス 273"/>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5" name="直線コネクタ 274"/>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6" name="テキスト ボックス 275"/>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7" name="直線コネクタ 276"/>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8" name="テキスト ボックス 277"/>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9" name="直線コネクタ 278"/>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0" name="テキスト ボックス 279"/>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1" name="直線コネクタ 280"/>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2" name="テキスト ボックス 281"/>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3" name="直線コネクタ 282"/>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4" name="テキスト ボックス 283"/>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6" name="テキスト ボックス 285"/>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49566</xdr:rowOff>
    </xdr:from>
    <xdr:to>
      <xdr:col>54</xdr:col>
      <xdr:colOff>189865</xdr:colOff>
      <xdr:row>39</xdr:row>
      <xdr:rowOff>98878</xdr:rowOff>
    </xdr:to>
    <xdr:cxnSp macro="">
      <xdr:nvCxnSpPr>
        <xdr:cNvPr id="288" name="直線コネクタ 287"/>
        <xdr:cNvCxnSpPr/>
      </xdr:nvCxnSpPr>
      <xdr:spPr>
        <a:xfrm flipV="1">
          <a:off x="10475595" y="5364516"/>
          <a:ext cx="1270" cy="1420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9"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0" name="直線コネクタ 289"/>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167693</xdr:rowOff>
    </xdr:from>
    <xdr:ext cx="469744" cy="259045"/>
    <xdr:sp macro="" textlink="">
      <xdr:nvSpPr>
        <xdr:cNvPr id="291" name="労働費最大値テキスト"/>
        <xdr:cNvSpPr txBox="1"/>
      </xdr:nvSpPr>
      <xdr:spPr>
        <a:xfrm>
          <a:off x="10528300" y="5139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49566</xdr:rowOff>
    </xdr:from>
    <xdr:to>
      <xdr:col>55</xdr:col>
      <xdr:colOff>88900</xdr:colOff>
      <xdr:row>31</xdr:row>
      <xdr:rowOff>49566</xdr:rowOff>
    </xdr:to>
    <xdr:cxnSp macro="">
      <xdr:nvCxnSpPr>
        <xdr:cNvPr id="292" name="直線コネクタ 291"/>
        <xdr:cNvCxnSpPr/>
      </xdr:nvCxnSpPr>
      <xdr:spPr>
        <a:xfrm>
          <a:off x="10388600" y="5364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84836</xdr:rowOff>
    </xdr:from>
    <xdr:to>
      <xdr:col>55</xdr:col>
      <xdr:colOff>0</xdr:colOff>
      <xdr:row>32</xdr:row>
      <xdr:rowOff>87122</xdr:rowOff>
    </xdr:to>
    <xdr:cxnSp macro="">
      <xdr:nvCxnSpPr>
        <xdr:cNvPr id="293" name="直線コネクタ 292"/>
        <xdr:cNvCxnSpPr/>
      </xdr:nvCxnSpPr>
      <xdr:spPr>
        <a:xfrm flipV="1">
          <a:off x="9639300" y="557123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138520</xdr:rowOff>
    </xdr:from>
    <xdr:ext cx="378565" cy="259045"/>
    <xdr:sp macro="" textlink="">
      <xdr:nvSpPr>
        <xdr:cNvPr id="294" name="労働費平均値テキスト"/>
        <xdr:cNvSpPr txBox="1"/>
      </xdr:nvSpPr>
      <xdr:spPr>
        <a:xfrm>
          <a:off x="10528300" y="64821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160093</xdr:rowOff>
    </xdr:from>
    <xdr:to>
      <xdr:col>55</xdr:col>
      <xdr:colOff>50800</xdr:colOff>
      <xdr:row>38</xdr:row>
      <xdr:rowOff>90243</xdr:rowOff>
    </xdr:to>
    <xdr:sp macro="" textlink="">
      <xdr:nvSpPr>
        <xdr:cNvPr id="295" name="フローチャート: 判断 294"/>
        <xdr:cNvSpPr/>
      </xdr:nvSpPr>
      <xdr:spPr>
        <a:xfrm>
          <a:off x="10426700" y="650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87122</xdr:rowOff>
    </xdr:from>
    <xdr:to>
      <xdr:col>50</xdr:col>
      <xdr:colOff>114300</xdr:colOff>
      <xdr:row>32</xdr:row>
      <xdr:rowOff>116187</xdr:rowOff>
    </xdr:to>
    <xdr:cxnSp macro="">
      <xdr:nvCxnSpPr>
        <xdr:cNvPr id="296" name="直線コネクタ 295"/>
        <xdr:cNvCxnSpPr/>
      </xdr:nvCxnSpPr>
      <xdr:spPr>
        <a:xfrm flipV="1">
          <a:off x="8750300" y="5573522"/>
          <a:ext cx="889000" cy="29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150295</xdr:rowOff>
    </xdr:from>
    <xdr:to>
      <xdr:col>50</xdr:col>
      <xdr:colOff>165100</xdr:colOff>
      <xdr:row>38</xdr:row>
      <xdr:rowOff>80445</xdr:rowOff>
    </xdr:to>
    <xdr:sp macro="" textlink="">
      <xdr:nvSpPr>
        <xdr:cNvPr id="297" name="フローチャート: 判断 296"/>
        <xdr:cNvSpPr/>
      </xdr:nvSpPr>
      <xdr:spPr>
        <a:xfrm>
          <a:off x="9588500" y="649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71572</xdr:rowOff>
    </xdr:from>
    <xdr:ext cx="378565" cy="259045"/>
    <xdr:sp macro="" textlink="">
      <xdr:nvSpPr>
        <xdr:cNvPr id="298" name="テキスト ボックス 297"/>
        <xdr:cNvSpPr txBox="1"/>
      </xdr:nvSpPr>
      <xdr:spPr>
        <a:xfrm>
          <a:off x="9450017" y="65866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116187</xdr:rowOff>
    </xdr:from>
    <xdr:to>
      <xdr:col>45</xdr:col>
      <xdr:colOff>177800</xdr:colOff>
      <xdr:row>32</xdr:row>
      <xdr:rowOff>128923</xdr:rowOff>
    </xdr:to>
    <xdr:cxnSp macro="">
      <xdr:nvCxnSpPr>
        <xdr:cNvPr id="299" name="直線コネクタ 298"/>
        <xdr:cNvCxnSpPr/>
      </xdr:nvCxnSpPr>
      <xdr:spPr>
        <a:xfrm flipV="1">
          <a:off x="7861300" y="5602587"/>
          <a:ext cx="8890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161399</xdr:rowOff>
    </xdr:from>
    <xdr:to>
      <xdr:col>46</xdr:col>
      <xdr:colOff>38100</xdr:colOff>
      <xdr:row>37</xdr:row>
      <xdr:rowOff>91549</xdr:rowOff>
    </xdr:to>
    <xdr:sp macro="" textlink="">
      <xdr:nvSpPr>
        <xdr:cNvPr id="300" name="フローチャート: 判断 299"/>
        <xdr:cNvSpPr/>
      </xdr:nvSpPr>
      <xdr:spPr>
        <a:xfrm>
          <a:off x="8699500" y="633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82676</xdr:rowOff>
    </xdr:from>
    <xdr:ext cx="469744" cy="259045"/>
    <xdr:sp macro="" textlink="">
      <xdr:nvSpPr>
        <xdr:cNvPr id="301" name="テキスト ボックス 300"/>
        <xdr:cNvSpPr txBox="1"/>
      </xdr:nvSpPr>
      <xdr:spPr>
        <a:xfrm>
          <a:off x="8515428" y="6426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32</xdr:row>
      <xdr:rowOff>128923</xdr:rowOff>
    </xdr:from>
    <xdr:to>
      <xdr:col>41</xdr:col>
      <xdr:colOff>50800</xdr:colOff>
      <xdr:row>32</xdr:row>
      <xdr:rowOff>141006</xdr:rowOff>
    </xdr:to>
    <xdr:cxnSp macro="">
      <xdr:nvCxnSpPr>
        <xdr:cNvPr id="302" name="直線コネクタ 301"/>
        <xdr:cNvCxnSpPr/>
      </xdr:nvCxnSpPr>
      <xdr:spPr>
        <a:xfrm flipV="1">
          <a:off x="6972300" y="5615323"/>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158133</xdr:rowOff>
    </xdr:from>
    <xdr:to>
      <xdr:col>41</xdr:col>
      <xdr:colOff>101600</xdr:colOff>
      <xdr:row>37</xdr:row>
      <xdr:rowOff>88283</xdr:rowOff>
    </xdr:to>
    <xdr:sp macro="" textlink="">
      <xdr:nvSpPr>
        <xdr:cNvPr id="303" name="フローチャート: 判断 302"/>
        <xdr:cNvSpPr/>
      </xdr:nvSpPr>
      <xdr:spPr>
        <a:xfrm>
          <a:off x="7810500" y="633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79410</xdr:rowOff>
    </xdr:from>
    <xdr:ext cx="469744" cy="259045"/>
    <xdr:sp macro="" textlink="">
      <xdr:nvSpPr>
        <xdr:cNvPr id="304" name="テキスト ボックス 303"/>
        <xdr:cNvSpPr txBox="1"/>
      </xdr:nvSpPr>
      <xdr:spPr>
        <a:xfrm>
          <a:off x="7626428" y="6423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55263</xdr:rowOff>
    </xdr:from>
    <xdr:to>
      <xdr:col>36</xdr:col>
      <xdr:colOff>165100</xdr:colOff>
      <xdr:row>36</xdr:row>
      <xdr:rowOff>156863</xdr:rowOff>
    </xdr:to>
    <xdr:sp macro="" textlink="">
      <xdr:nvSpPr>
        <xdr:cNvPr id="305" name="フローチャート: 判断 304"/>
        <xdr:cNvSpPr/>
      </xdr:nvSpPr>
      <xdr:spPr>
        <a:xfrm>
          <a:off x="6921500" y="622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147990</xdr:rowOff>
    </xdr:from>
    <xdr:ext cx="469744" cy="259045"/>
    <xdr:sp macro="" textlink="">
      <xdr:nvSpPr>
        <xdr:cNvPr id="306" name="テキスト ボックス 305"/>
        <xdr:cNvSpPr txBox="1"/>
      </xdr:nvSpPr>
      <xdr:spPr>
        <a:xfrm>
          <a:off x="6737428" y="632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34036</xdr:rowOff>
    </xdr:from>
    <xdr:to>
      <xdr:col>55</xdr:col>
      <xdr:colOff>50800</xdr:colOff>
      <xdr:row>32</xdr:row>
      <xdr:rowOff>135636</xdr:rowOff>
    </xdr:to>
    <xdr:sp macro="" textlink="">
      <xdr:nvSpPr>
        <xdr:cNvPr id="312" name="楕円 311"/>
        <xdr:cNvSpPr/>
      </xdr:nvSpPr>
      <xdr:spPr>
        <a:xfrm>
          <a:off x="10426700" y="552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56913</xdr:rowOff>
    </xdr:from>
    <xdr:ext cx="469744" cy="259045"/>
    <xdr:sp macro="" textlink="">
      <xdr:nvSpPr>
        <xdr:cNvPr id="313" name="労働費該当値テキスト"/>
        <xdr:cNvSpPr txBox="1"/>
      </xdr:nvSpPr>
      <xdr:spPr>
        <a:xfrm>
          <a:off x="10528300" y="5371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36322</xdr:rowOff>
    </xdr:from>
    <xdr:to>
      <xdr:col>50</xdr:col>
      <xdr:colOff>165100</xdr:colOff>
      <xdr:row>32</xdr:row>
      <xdr:rowOff>137922</xdr:rowOff>
    </xdr:to>
    <xdr:sp macro="" textlink="">
      <xdr:nvSpPr>
        <xdr:cNvPr id="314" name="楕円 313"/>
        <xdr:cNvSpPr/>
      </xdr:nvSpPr>
      <xdr:spPr>
        <a:xfrm>
          <a:off x="9588500" y="552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30</xdr:row>
      <xdr:rowOff>154449</xdr:rowOff>
    </xdr:from>
    <xdr:ext cx="469744" cy="259045"/>
    <xdr:sp macro="" textlink="">
      <xdr:nvSpPr>
        <xdr:cNvPr id="315" name="テキスト ボックス 314"/>
        <xdr:cNvSpPr txBox="1"/>
      </xdr:nvSpPr>
      <xdr:spPr>
        <a:xfrm>
          <a:off x="9404428" y="5297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65387</xdr:rowOff>
    </xdr:from>
    <xdr:to>
      <xdr:col>46</xdr:col>
      <xdr:colOff>38100</xdr:colOff>
      <xdr:row>32</xdr:row>
      <xdr:rowOff>166987</xdr:rowOff>
    </xdr:to>
    <xdr:sp macro="" textlink="">
      <xdr:nvSpPr>
        <xdr:cNvPr id="316" name="楕円 315"/>
        <xdr:cNvSpPr/>
      </xdr:nvSpPr>
      <xdr:spPr>
        <a:xfrm>
          <a:off x="8699500" y="5551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31</xdr:row>
      <xdr:rowOff>12064</xdr:rowOff>
    </xdr:from>
    <xdr:ext cx="469744" cy="259045"/>
    <xdr:sp macro="" textlink="">
      <xdr:nvSpPr>
        <xdr:cNvPr id="317" name="テキスト ボックス 316"/>
        <xdr:cNvSpPr txBox="1"/>
      </xdr:nvSpPr>
      <xdr:spPr>
        <a:xfrm>
          <a:off x="8515428" y="5327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32</xdr:row>
      <xdr:rowOff>78123</xdr:rowOff>
    </xdr:from>
    <xdr:to>
      <xdr:col>41</xdr:col>
      <xdr:colOff>101600</xdr:colOff>
      <xdr:row>33</xdr:row>
      <xdr:rowOff>8273</xdr:rowOff>
    </xdr:to>
    <xdr:sp macro="" textlink="">
      <xdr:nvSpPr>
        <xdr:cNvPr id="318" name="楕円 317"/>
        <xdr:cNvSpPr/>
      </xdr:nvSpPr>
      <xdr:spPr>
        <a:xfrm>
          <a:off x="7810500" y="556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24800</xdr:rowOff>
    </xdr:from>
    <xdr:ext cx="469744" cy="259045"/>
    <xdr:sp macro="" textlink="">
      <xdr:nvSpPr>
        <xdr:cNvPr id="319" name="テキスト ボックス 318"/>
        <xdr:cNvSpPr txBox="1"/>
      </xdr:nvSpPr>
      <xdr:spPr>
        <a:xfrm>
          <a:off x="7626428" y="5339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90206</xdr:rowOff>
    </xdr:from>
    <xdr:to>
      <xdr:col>36</xdr:col>
      <xdr:colOff>165100</xdr:colOff>
      <xdr:row>33</xdr:row>
      <xdr:rowOff>20356</xdr:rowOff>
    </xdr:to>
    <xdr:sp macro="" textlink="">
      <xdr:nvSpPr>
        <xdr:cNvPr id="320" name="楕円 319"/>
        <xdr:cNvSpPr/>
      </xdr:nvSpPr>
      <xdr:spPr>
        <a:xfrm>
          <a:off x="6921500" y="5576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36883</xdr:rowOff>
    </xdr:from>
    <xdr:ext cx="469744" cy="259045"/>
    <xdr:sp macro="" textlink="">
      <xdr:nvSpPr>
        <xdr:cNvPr id="321" name="テキスト ボックス 320"/>
        <xdr:cNvSpPr txBox="1"/>
      </xdr:nvSpPr>
      <xdr:spPr>
        <a:xfrm>
          <a:off x="6737428" y="535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7" name="テキスト ボックス 336"/>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9" name="テキスト ボックス 338"/>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1" name="テキスト ボックス 340"/>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149778</xdr:rowOff>
    </xdr:from>
    <xdr:to>
      <xdr:col>54</xdr:col>
      <xdr:colOff>189865</xdr:colOff>
      <xdr:row>59</xdr:row>
      <xdr:rowOff>42583</xdr:rowOff>
    </xdr:to>
    <xdr:cxnSp macro="">
      <xdr:nvCxnSpPr>
        <xdr:cNvPr id="345" name="直線コネクタ 344"/>
        <xdr:cNvCxnSpPr/>
      </xdr:nvCxnSpPr>
      <xdr:spPr>
        <a:xfrm flipV="1">
          <a:off x="10475595" y="8550828"/>
          <a:ext cx="1270" cy="160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46410</xdr:rowOff>
    </xdr:from>
    <xdr:ext cx="313932" cy="259045"/>
    <xdr:sp macro="" textlink="">
      <xdr:nvSpPr>
        <xdr:cNvPr id="346" name="農林水産業費最小値テキスト"/>
        <xdr:cNvSpPr txBox="1"/>
      </xdr:nvSpPr>
      <xdr:spPr>
        <a:xfrm>
          <a:off x="10528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42583</xdr:rowOff>
    </xdr:from>
    <xdr:to>
      <xdr:col>55</xdr:col>
      <xdr:colOff>88900</xdr:colOff>
      <xdr:row>59</xdr:row>
      <xdr:rowOff>42583</xdr:rowOff>
    </xdr:to>
    <xdr:cxnSp macro="">
      <xdr:nvCxnSpPr>
        <xdr:cNvPr id="347" name="直線コネクタ 346"/>
        <xdr:cNvCxnSpPr/>
      </xdr:nvCxnSpPr>
      <xdr:spPr>
        <a:xfrm>
          <a:off x="10388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96455</xdr:rowOff>
    </xdr:from>
    <xdr:ext cx="534377" cy="259045"/>
    <xdr:sp macro="" textlink="">
      <xdr:nvSpPr>
        <xdr:cNvPr id="348" name="農林水産業費最大値テキスト"/>
        <xdr:cNvSpPr txBox="1"/>
      </xdr:nvSpPr>
      <xdr:spPr>
        <a:xfrm>
          <a:off x="10528300" y="8326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84,471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149778</xdr:rowOff>
    </xdr:from>
    <xdr:to>
      <xdr:col>55</xdr:col>
      <xdr:colOff>88900</xdr:colOff>
      <xdr:row>49</xdr:row>
      <xdr:rowOff>149778</xdr:rowOff>
    </xdr:to>
    <xdr:cxnSp macro="">
      <xdr:nvCxnSpPr>
        <xdr:cNvPr id="349" name="直線コネクタ 348"/>
        <xdr:cNvCxnSpPr/>
      </xdr:nvCxnSpPr>
      <xdr:spPr>
        <a:xfrm>
          <a:off x="10388600" y="8550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73196</xdr:rowOff>
    </xdr:from>
    <xdr:to>
      <xdr:col>55</xdr:col>
      <xdr:colOff>0</xdr:colOff>
      <xdr:row>53</xdr:row>
      <xdr:rowOff>116363</xdr:rowOff>
    </xdr:to>
    <xdr:cxnSp macro="">
      <xdr:nvCxnSpPr>
        <xdr:cNvPr id="350" name="直線コネクタ 349"/>
        <xdr:cNvCxnSpPr/>
      </xdr:nvCxnSpPr>
      <xdr:spPr>
        <a:xfrm flipV="1">
          <a:off x="9639300" y="9160046"/>
          <a:ext cx="838200" cy="43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14768</xdr:rowOff>
    </xdr:from>
    <xdr:ext cx="534377" cy="259045"/>
    <xdr:sp macro="" textlink="">
      <xdr:nvSpPr>
        <xdr:cNvPr id="351" name="農林水産業費平均値テキスト"/>
        <xdr:cNvSpPr txBox="1"/>
      </xdr:nvSpPr>
      <xdr:spPr>
        <a:xfrm>
          <a:off x="10528300" y="96159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36341</xdr:rowOff>
    </xdr:from>
    <xdr:to>
      <xdr:col>55</xdr:col>
      <xdr:colOff>50800</xdr:colOff>
      <xdr:row>56</xdr:row>
      <xdr:rowOff>137941</xdr:rowOff>
    </xdr:to>
    <xdr:sp macro="" textlink="">
      <xdr:nvSpPr>
        <xdr:cNvPr id="352" name="フローチャート: 判断 351"/>
        <xdr:cNvSpPr/>
      </xdr:nvSpPr>
      <xdr:spPr>
        <a:xfrm>
          <a:off x="104267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116363</xdr:rowOff>
    </xdr:from>
    <xdr:to>
      <xdr:col>50</xdr:col>
      <xdr:colOff>114300</xdr:colOff>
      <xdr:row>54</xdr:row>
      <xdr:rowOff>11437</xdr:rowOff>
    </xdr:to>
    <xdr:cxnSp macro="">
      <xdr:nvCxnSpPr>
        <xdr:cNvPr id="353" name="直線コネクタ 352"/>
        <xdr:cNvCxnSpPr/>
      </xdr:nvCxnSpPr>
      <xdr:spPr>
        <a:xfrm flipV="1">
          <a:off x="8750300" y="9203213"/>
          <a:ext cx="889000" cy="66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75336</xdr:rowOff>
    </xdr:from>
    <xdr:to>
      <xdr:col>50</xdr:col>
      <xdr:colOff>165100</xdr:colOff>
      <xdr:row>57</xdr:row>
      <xdr:rowOff>5486</xdr:rowOff>
    </xdr:to>
    <xdr:sp macro="" textlink="">
      <xdr:nvSpPr>
        <xdr:cNvPr id="354" name="フローチャート: 判断 353"/>
        <xdr:cNvSpPr/>
      </xdr:nvSpPr>
      <xdr:spPr>
        <a:xfrm>
          <a:off x="9588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168063</xdr:rowOff>
    </xdr:from>
    <xdr:ext cx="534377" cy="259045"/>
    <xdr:sp macro="" textlink="">
      <xdr:nvSpPr>
        <xdr:cNvPr id="355" name="テキスト ボックス 354"/>
        <xdr:cNvSpPr txBox="1"/>
      </xdr:nvSpPr>
      <xdr:spPr>
        <a:xfrm>
          <a:off x="9372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44221</xdr:rowOff>
    </xdr:from>
    <xdr:to>
      <xdr:col>45</xdr:col>
      <xdr:colOff>177800</xdr:colOff>
      <xdr:row>54</xdr:row>
      <xdr:rowOff>11437</xdr:rowOff>
    </xdr:to>
    <xdr:cxnSp macro="">
      <xdr:nvCxnSpPr>
        <xdr:cNvPr id="356" name="直線コネクタ 355"/>
        <xdr:cNvCxnSpPr/>
      </xdr:nvCxnSpPr>
      <xdr:spPr>
        <a:xfrm>
          <a:off x="7861300" y="9131071"/>
          <a:ext cx="889000" cy="138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138525</xdr:rowOff>
    </xdr:from>
    <xdr:to>
      <xdr:col>46</xdr:col>
      <xdr:colOff>38100</xdr:colOff>
      <xdr:row>56</xdr:row>
      <xdr:rowOff>68675</xdr:rowOff>
    </xdr:to>
    <xdr:sp macro="" textlink="">
      <xdr:nvSpPr>
        <xdr:cNvPr id="357" name="フローチャート: 判断 356"/>
        <xdr:cNvSpPr/>
      </xdr:nvSpPr>
      <xdr:spPr>
        <a:xfrm>
          <a:off x="8699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59802</xdr:rowOff>
    </xdr:from>
    <xdr:ext cx="534377" cy="259045"/>
    <xdr:sp macro="" textlink="">
      <xdr:nvSpPr>
        <xdr:cNvPr id="358" name="テキスト ボックス 357"/>
        <xdr:cNvSpPr txBox="1"/>
      </xdr:nvSpPr>
      <xdr:spPr>
        <a:xfrm>
          <a:off x="8483111" y="9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44221</xdr:rowOff>
    </xdr:from>
    <xdr:to>
      <xdr:col>41</xdr:col>
      <xdr:colOff>50800</xdr:colOff>
      <xdr:row>54</xdr:row>
      <xdr:rowOff>3587</xdr:rowOff>
    </xdr:to>
    <xdr:cxnSp macro="">
      <xdr:nvCxnSpPr>
        <xdr:cNvPr id="359" name="直線コネクタ 358"/>
        <xdr:cNvCxnSpPr/>
      </xdr:nvCxnSpPr>
      <xdr:spPr>
        <a:xfrm flipV="1">
          <a:off x="6972300" y="9131071"/>
          <a:ext cx="889000" cy="130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63906</xdr:rowOff>
    </xdr:from>
    <xdr:to>
      <xdr:col>41</xdr:col>
      <xdr:colOff>101600</xdr:colOff>
      <xdr:row>57</xdr:row>
      <xdr:rowOff>165506</xdr:rowOff>
    </xdr:to>
    <xdr:sp macro="" textlink="">
      <xdr:nvSpPr>
        <xdr:cNvPr id="360" name="フローチャート: 判断 359"/>
        <xdr:cNvSpPr/>
      </xdr:nvSpPr>
      <xdr:spPr>
        <a:xfrm>
          <a:off x="7810500" y="9836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156633</xdr:rowOff>
    </xdr:from>
    <xdr:ext cx="534377" cy="259045"/>
    <xdr:sp macro="" textlink="">
      <xdr:nvSpPr>
        <xdr:cNvPr id="361" name="テキスト ボックス 360"/>
        <xdr:cNvSpPr txBox="1"/>
      </xdr:nvSpPr>
      <xdr:spPr>
        <a:xfrm>
          <a:off x="7594111" y="992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71812</xdr:rowOff>
    </xdr:from>
    <xdr:to>
      <xdr:col>36</xdr:col>
      <xdr:colOff>165100</xdr:colOff>
      <xdr:row>58</xdr:row>
      <xdr:rowOff>1962</xdr:rowOff>
    </xdr:to>
    <xdr:sp macro="" textlink="">
      <xdr:nvSpPr>
        <xdr:cNvPr id="362" name="フローチャート: 判断 361"/>
        <xdr:cNvSpPr/>
      </xdr:nvSpPr>
      <xdr:spPr>
        <a:xfrm>
          <a:off x="6921500" y="98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164539</xdr:rowOff>
    </xdr:from>
    <xdr:ext cx="534377" cy="259045"/>
    <xdr:sp macro="" textlink="">
      <xdr:nvSpPr>
        <xdr:cNvPr id="363" name="テキスト ボックス 362"/>
        <xdr:cNvSpPr txBox="1"/>
      </xdr:nvSpPr>
      <xdr:spPr>
        <a:xfrm>
          <a:off x="6705111" y="9937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22396</xdr:rowOff>
    </xdr:from>
    <xdr:to>
      <xdr:col>55</xdr:col>
      <xdr:colOff>50800</xdr:colOff>
      <xdr:row>53</xdr:row>
      <xdr:rowOff>123996</xdr:rowOff>
    </xdr:to>
    <xdr:sp macro="" textlink="">
      <xdr:nvSpPr>
        <xdr:cNvPr id="369" name="楕円 368"/>
        <xdr:cNvSpPr/>
      </xdr:nvSpPr>
      <xdr:spPr>
        <a:xfrm>
          <a:off x="10426700" y="910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45273</xdr:rowOff>
    </xdr:from>
    <xdr:ext cx="534377" cy="259045"/>
    <xdr:sp macro="" textlink="">
      <xdr:nvSpPr>
        <xdr:cNvPr id="370" name="農林水産業費該当値テキスト"/>
        <xdr:cNvSpPr txBox="1"/>
      </xdr:nvSpPr>
      <xdr:spPr>
        <a:xfrm>
          <a:off x="10528300" y="896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65563</xdr:rowOff>
    </xdr:from>
    <xdr:to>
      <xdr:col>50</xdr:col>
      <xdr:colOff>165100</xdr:colOff>
      <xdr:row>53</xdr:row>
      <xdr:rowOff>167163</xdr:rowOff>
    </xdr:to>
    <xdr:sp macro="" textlink="">
      <xdr:nvSpPr>
        <xdr:cNvPr id="371" name="楕円 370"/>
        <xdr:cNvSpPr/>
      </xdr:nvSpPr>
      <xdr:spPr>
        <a:xfrm>
          <a:off x="9588500" y="915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12240</xdr:rowOff>
    </xdr:from>
    <xdr:ext cx="534377" cy="259045"/>
    <xdr:sp macro="" textlink="">
      <xdr:nvSpPr>
        <xdr:cNvPr id="372" name="テキスト ボックス 371"/>
        <xdr:cNvSpPr txBox="1"/>
      </xdr:nvSpPr>
      <xdr:spPr>
        <a:xfrm>
          <a:off x="9372111" y="8927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132087</xdr:rowOff>
    </xdr:from>
    <xdr:to>
      <xdr:col>46</xdr:col>
      <xdr:colOff>38100</xdr:colOff>
      <xdr:row>54</xdr:row>
      <xdr:rowOff>62237</xdr:rowOff>
    </xdr:to>
    <xdr:sp macro="" textlink="">
      <xdr:nvSpPr>
        <xdr:cNvPr id="373" name="楕円 372"/>
        <xdr:cNvSpPr/>
      </xdr:nvSpPr>
      <xdr:spPr>
        <a:xfrm>
          <a:off x="8699500" y="921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78764</xdr:rowOff>
    </xdr:from>
    <xdr:ext cx="534377" cy="259045"/>
    <xdr:sp macro="" textlink="">
      <xdr:nvSpPr>
        <xdr:cNvPr id="374" name="テキスト ボックス 373"/>
        <xdr:cNvSpPr txBox="1"/>
      </xdr:nvSpPr>
      <xdr:spPr>
        <a:xfrm>
          <a:off x="8483111" y="8994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164871</xdr:rowOff>
    </xdr:from>
    <xdr:to>
      <xdr:col>41</xdr:col>
      <xdr:colOff>101600</xdr:colOff>
      <xdr:row>53</xdr:row>
      <xdr:rowOff>95021</xdr:rowOff>
    </xdr:to>
    <xdr:sp macro="" textlink="">
      <xdr:nvSpPr>
        <xdr:cNvPr id="375" name="楕円 374"/>
        <xdr:cNvSpPr/>
      </xdr:nvSpPr>
      <xdr:spPr>
        <a:xfrm>
          <a:off x="7810500" y="908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111548</xdr:rowOff>
    </xdr:from>
    <xdr:ext cx="534377" cy="259045"/>
    <xdr:sp macro="" textlink="">
      <xdr:nvSpPr>
        <xdr:cNvPr id="376" name="テキスト ボックス 375"/>
        <xdr:cNvSpPr txBox="1"/>
      </xdr:nvSpPr>
      <xdr:spPr>
        <a:xfrm>
          <a:off x="7594111" y="885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124237</xdr:rowOff>
    </xdr:from>
    <xdr:to>
      <xdr:col>36</xdr:col>
      <xdr:colOff>165100</xdr:colOff>
      <xdr:row>54</xdr:row>
      <xdr:rowOff>54387</xdr:rowOff>
    </xdr:to>
    <xdr:sp macro="" textlink="">
      <xdr:nvSpPr>
        <xdr:cNvPr id="377" name="楕円 376"/>
        <xdr:cNvSpPr/>
      </xdr:nvSpPr>
      <xdr:spPr>
        <a:xfrm>
          <a:off x="6921500" y="9211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70914</xdr:rowOff>
    </xdr:from>
    <xdr:ext cx="534377" cy="259045"/>
    <xdr:sp macro="" textlink="">
      <xdr:nvSpPr>
        <xdr:cNvPr id="378" name="テキスト ボックス 377"/>
        <xdr:cNvSpPr txBox="1"/>
      </xdr:nvSpPr>
      <xdr:spPr>
        <a:xfrm>
          <a:off x="6705111" y="8986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9" name="直線コネクタ 388"/>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0" name="テキスト ボックス 389"/>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1" name="直線コネクタ 390"/>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2" name="テキスト ボックス 391"/>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3" name="直線コネクタ 392"/>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4" name="テキスト ボックス 393"/>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5" name="直線コネクタ 394"/>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6" name="テキスト ボックス 395"/>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8" name="テキスト ボックス 397"/>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74275</xdr:rowOff>
    </xdr:from>
    <xdr:to>
      <xdr:col>54</xdr:col>
      <xdr:colOff>189865</xdr:colOff>
      <xdr:row>78</xdr:row>
      <xdr:rowOff>119949</xdr:rowOff>
    </xdr:to>
    <xdr:cxnSp macro="">
      <xdr:nvCxnSpPr>
        <xdr:cNvPr id="400" name="直線コネクタ 399"/>
        <xdr:cNvCxnSpPr/>
      </xdr:nvCxnSpPr>
      <xdr:spPr>
        <a:xfrm flipV="1">
          <a:off x="10475595" y="12075775"/>
          <a:ext cx="1270" cy="1417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123776</xdr:rowOff>
    </xdr:from>
    <xdr:ext cx="378565" cy="259045"/>
    <xdr:sp macro="" textlink="">
      <xdr:nvSpPr>
        <xdr:cNvPr id="401" name="商工費最小値テキスト"/>
        <xdr:cNvSpPr txBox="1"/>
      </xdr:nvSpPr>
      <xdr:spPr>
        <a:xfrm>
          <a:off x="10528300" y="134968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119949</xdr:rowOff>
    </xdr:from>
    <xdr:to>
      <xdr:col>55</xdr:col>
      <xdr:colOff>88900</xdr:colOff>
      <xdr:row>78</xdr:row>
      <xdr:rowOff>119949</xdr:rowOff>
    </xdr:to>
    <xdr:cxnSp macro="">
      <xdr:nvCxnSpPr>
        <xdr:cNvPr id="402" name="直線コネクタ 401"/>
        <xdr:cNvCxnSpPr/>
      </xdr:nvCxnSpPr>
      <xdr:spPr>
        <a:xfrm>
          <a:off x="10388600" y="1349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20952</xdr:rowOff>
    </xdr:from>
    <xdr:ext cx="534377" cy="259045"/>
    <xdr:sp macro="" textlink="">
      <xdr:nvSpPr>
        <xdr:cNvPr id="403" name="商工費最大値テキスト"/>
        <xdr:cNvSpPr txBox="1"/>
      </xdr:nvSpPr>
      <xdr:spPr>
        <a:xfrm>
          <a:off x="10528300" y="1185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62,862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74275</xdr:rowOff>
    </xdr:from>
    <xdr:to>
      <xdr:col>55</xdr:col>
      <xdr:colOff>88900</xdr:colOff>
      <xdr:row>70</xdr:row>
      <xdr:rowOff>74275</xdr:rowOff>
    </xdr:to>
    <xdr:cxnSp macro="">
      <xdr:nvCxnSpPr>
        <xdr:cNvPr id="404" name="直線コネクタ 403"/>
        <xdr:cNvCxnSpPr/>
      </xdr:nvCxnSpPr>
      <xdr:spPr>
        <a:xfrm>
          <a:off x="10388600" y="12075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132202</xdr:rowOff>
    </xdr:from>
    <xdr:to>
      <xdr:col>55</xdr:col>
      <xdr:colOff>0</xdr:colOff>
      <xdr:row>76</xdr:row>
      <xdr:rowOff>21194</xdr:rowOff>
    </xdr:to>
    <xdr:cxnSp macro="">
      <xdr:nvCxnSpPr>
        <xdr:cNvPr id="405" name="直線コネクタ 404"/>
        <xdr:cNvCxnSpPr/>
      </xdr:nvCxnSpPr>
      <xdr:spPr>
        <a:xfrm flipV="1">
          <a:off x="9639300" y="12990952"/>
          <a:ext cx="838200" cy="6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108360</xdr:rowOff>
    </xdr:from>
    <xdr:ext cx="534377" cy="259045"/>
    <xdr:sp macro="" textlink="">
      <xdr:nvSpPr>
        <xdr:cNvPr id="406" name="商工費平均値テキスト"/>
        <xdr:cNvSpPr txBox="1"/>
      </xdr:nvSpPr>
      <xdr:spPr>
        <a:xfrm>
          <a:off x="10528300" y="13138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129933</xdr:rowOff>
    </xdr:from>
    <xdr:to>
      <xdr:col>55</xdr:col>
      <xdr:colOff>50800</xdr:colOff>
      <xdr:row>77</xdr:row>
      <xdr:rowOff>60083</xdr:rowOff>
    </xdr:to>
    <xdr:sp macro="" textlink="">
      <xdr:nvSpPr>
        <xdr:cNvPr id="407" name="フローチャート: 判断 406"/>
        <xdr:cNvSpPr/>
      </xdr:nvSpPr>
      <xdr:spPr>
        <a:xfrm>
          <a:off x="10426700" y="13160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119880</xdr:rowOff>
    </xdr:from>
    <xdr:to>
      <xdr:col>50</xdr:col>
      <xdr:colOff>114300</xdr:colOff>
      <xdr:row>76</xdr:row>
      <xdr:rowOff>21194</xdr:rowOff>
    </xdr:to>
    <xdr:cxnSp macro="">
      <xdr:nvCxnSpPr>
        <xdr:cNvPr id="408" name="直線コネクタ 407"/>
        <xdr:cNvCxnSpPr/>
      </xdr:nvCxnSpPr>
      <xdr:spPr>
        <a:xfrm>
          <a:off x="8750300" y="12978630"/>
          <a:ext cx="889000" cy="72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141980</xdr:rowOff>
    </xdr:from>
    <xdr:to>
      <xdr:col>50</xdr:col>
      <xdr:colOff>165100</xdr:colOff>
      <xdr:row>77</xdr:row>
      <xdr:rowOff>72130</xdr:rowOff>
    </xdr:to>
    <xdr:sp macro="" textlink="">
      <xdr:nvSpPr>
        <xdr:cNvPr id="409" name="フローチャート: 判断 408"/>
        <xdr:cNvSpPr/>
      </xdr:nvSpPr>
      <xdr:spPr>
        <a:xfrm>
          <a:off x="9588500" y="1317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63257</xdr:rowOff>
    </xdr:from>
    <xdr:ext cx="534377" cy="259045"/>
    <xdr:sp macro="" textlink="">
      <xdr:nvSpPr>
        <xdr:cNvPr id="410" name="テキスト ボックス 409"/>
        <xdr:cNvSpPr txBox="1"/>
      </xdr:nvSpPr>
      <xdr:spPr>
        <a:xfrm>
          <a:off x="9372111" y="13264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119880</xdr:rowOff>
    </xdr:from>
    <xdr:to>
      <xdr:col>45</xdr:col>
      <xdr:colOff>177800</xdr:colOff>
      <xdr:row>76</xdr:row>
      <xdr:rowOff>78070</xdr:rowOff>
    </xdr:to>
    <xdr:cxnSp macro="">
      <xdr:nvCxnSpPr>
        <xdr:cNvPr id="411" name="直線コネクタ 410"/>
        <xdr:cNvCxnSpPr/>
      </xdr:nvCxnSpPr>
      <xdr:spPr>
        <a:xfrm flipV="1">
          <a:off x="7861300" y="12978630"/>
          <a:ext cx="889000" cy="12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117086</xdr:rowOff>
    </xdr:from>
    <xdr:to>
      <xdr:col>46</xdr:col>
      <xdr:colOff>38100</xdr:colOff>
      <xdr:row>77</xdr:row>
      <xdr:rowOff>47236</xdr:rowOff>
    </xdr:to>
    <xdr:sp macro="" textlink="">
      <xdr:nvSpPr>
        <xdr:cNvPr id="412" name="フローチャート: 判断 411"/>
        <xdr:cNvSpPr/>
      </xdr:nvSpPr>
      <xdr:spPr>
        <a:xfrm>
          <a:off x="8699500" y="13147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38363</xdr:rowOff>
    </xdr:from>
    <xdr:ext cx="534377" cy="259045"/>
    <xdr:sp macro="" textlink="">
      <xdr:nvSpPr>
        <xdr:cNvPr id="413" name="テキスト ボックス 412"/>
        <xdr:cNvSpPr txBox="1"/>
      </xdr:nvSpPr>
      <xdr:spPr>
        <a:xfrm>
          <a:off x="8483111" y="1324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78070</xdr:rowOff>
    </xdr:from>
    <xdr:to>
      <xdr:col>41</xdr:col>
      <xdr:colOff>50800</xdr:colOff>
      <xdr:row>76</xdr:row>
      <xdr:rowOff>131837</xdr:rowOff>
    </xdr:to>
    <xdr:cxnSp macro="">
      <xdr:nvCxnSpPr>
        <xdr:cNvPr id="414" name="直線コネクタ 413"/>
        <xdr:cNvCxnSpPr/>
      </xdr:nvCxnSpPr>
      <xdr:spPr>
        <a:xfrm flipV="1">
          <a:off x="6972300" y="13108270"/>
          <a:ext cx="889000" cy="5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53856</xdr:rowOff>
    </xdr:from>
    <xdr:to>
      <xdr:col>41</xdr:col>
      <xdr:colOff>101600</xdr:colOff>
      <xdr:row>77</xdr:row>
      <xdr:rowOff>155456</xdr:rowOff>
    </xdr:to>
    <xdr:sp macro="" textlink="">
      <xdr:nvSpPr>
        <xdr:cNvPr id="415" name="フローチャート: 判断 414"/>
        <xdr:cNvSpPr/>
      </xdr:nvSpPr>
      <xdr:spPr>
        <a:xfrm>
          <a:off x="7810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146583</xdr:rowOff>
    </xdr:from>
    <xdr:ext cx="469744" cy="259045"/>
    <xdr:sp macro="" textlink="">
      <xdr:nvSpPr>
        <xdr:cNvPr id="416" name="テキスト ボックス 415"/>
        <xdr:cNvSpPr txBox="1"/>
      </xdr:nvSpPr>
      <xdr:spPr>
        <a:xfrm>
          <a:off x="7626428" y="13348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63229</xdr:rowOff>
    </xdr:from>
    <xdr:to>
      <xdr:col>36</xdr:col>
      <xdr:colOff>165100</xdr:colOff>
      <xdr:row>77</xdr:row>
      <xdr:rowOff>164829</xdr:rowOff>
    </xdr:to>
    <xdr:sp macro="" textlink="">
      <xdr:nvSpPr>
        <xdr:cNvPr id="417" name="フローチャート: 判断 416"/>
        <xdr:cNvSpPr/>
      </xdr:nvSpPr>
      <xdr:spPr>
        <a:xfrm>
          <a:off x="6921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155956</xdr:rowOff>
    </xdr:from>
    <xdr:ext cx="469744" cy="259045"/>
    <xdr:sp macro="" textlink="">
      <xdr:nvSpPr>
        <xdr:cNvPr id="418" name="テキスト ボックス 417"/>
        <xdr:cNvSpPr txBox="1"/>
      </xdr:nvSpPr>
      <xdr:spPr>
        <a:xfrm>
          <a:off x="6737428" y="13357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81402</xdr:rowOff>
    </xdr:from>
    <xdr:to>
      <xdr:col>55</xdr:col>
      <xdr:colOff>50800</xdr:colOff>
      <xdr:row>76</xdr:row>
      <xdr:rowOff>11553</xdr:rowOff>
    </xdr:to>
    <xdr:sp macro="" textlink="">
      <xdr:nvSpPr>
        <xdr:cNvPr id="424" name="楕円 423"/>
        <xdr:cNvSpPr/>
      </xdr:nvSpPr>
      <xdr:spPr>
        <a:xfrm>
          <a:off x="10426700" y="1294015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104279</xdr:rowOff>
    </xdr:from>
    <xdr:ext cx="534377" cy="259045"/>
    <xdr:sp macro="" textlink="">
      <xdr:nvSpPr>
        <xdr:cNvPr id="425" name="商工費該当値テキスト"/>
        <xdr:cNvSpPr txBox="1"/>
      </xdr:nvSpPr>
      <xdr:spPr>
        <a:xfrm>
          <a:off x="10528300" y="12791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141844</xdr:rowOff>
    </xdr:from>
    <xdr:to>
      <xdr:col>50</xdr:col>
      <xdr:colOff>165100</xdr:colOff>
      <xdr:row>76</xdr:row>
      <xdr:rowOff>71994</xdr:rowOff>
    </xdr:to>
    <xdr:sp macro="" textlink="">
      <xdr:nvSpPr>
        <xdr:cNvPr id="426" name="楕円 425"/>
        <xdr:cNvSpPr/>
      </xdr:nvSpPr>
      <xdr:spPr>
        <a:xfrm>
          <a:off x="9588500" y="13000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88521</xdr:rowOff>
    </xdr:from>
    <xdr:ext cx="534377" cy="259045"/>
    <xdr:sp macro="" textlink="">
      <xdr:nvSpPr>
        <xdr:cNvPr id="427" name="テキスト ボックス 426"/>
        <xdr:cNvSpPr txBox="1"/>
      </xdr:nvSpPr>
      <xdr:spPr>
        <a:xfrm>
          <a:off x="9372111" y="1277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69080</xdr:rowOff>
    </xdr:from>
    <xdr:to>
      <xdr:col>46</xdr:col>
      <xdr:colOff>38100</xdr:colOff>
      <xdr:row>75</xdr:row>
      <xdr:rowOff>170681</xdr:rowOff>
    </xdr:to>
    <xdr:sp macro="" textlink="">
      <xdr:nvSpPr>
        <xdr:cNvPr id="428" name="楕円 427"/>
        <xdr:cNvSpPr/>
      </xdr:nvSpPr>
      <xdr:spPr>
        <a:xfrm>
          <a:off x="8699500" y="1292783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15757</xdr:rowOff>
    </xdr:from>
    <xdr:ext cx="534377" cy="259045"/>
    <xdr:sp macro="" textlink="">
      <xdr:nvSpPr>
        <xdr:cNvPr id="429" name="テキスト ボックス 428"/>
        <xdr:cNvSpPr txBox="1"/>
      </xdr:nvSpPr>
      <xdr:spPr>
        <a:xfrm>
          <a:off x="8483111" y="12703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27270</xdr:rowOff>
    </xdr:from>
    <xdr:to>
      <xdr:col>41</xdr:col>
      <xdr:colOff>101600</xdr:colOff>
      <xdr:row>76</xdr:row>
      <xdr:rowOff>128870</xdr:rowOff>
    </xdr:to>
    <xdr:sp macro="" textlink="">
      <xdr:nvSpPr>
        <xdr:cNvPr id="430" name="楕円 429"/>
        <xdr:cNvSpPr/>
      </xdr:nvSpPr>
      <xdr:spPr>
        <a:xfrm>
          <a:off x="7810500" y="1305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145397</xdr:rowOff>
    </xdr:from>
    <xdr:ext cx="534377" cy="259045"/>
    <xdr:sp macro="" textlink="">
      <xdr:nvSpPr>
        <xdr:cNvPr id="431" name="テキスト ボックス 430"/>
        <xdr:cNvSpPr txBox="1"/>
      </xdr:nvSpPr>
      <xdr:spPr>
        <a:xfrm>
          <a:off x="7594111" y="1283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81037</xdr:rowOff>
    </xdr:from>
    <xdr:to>
      <xdr:col>36</xdr:col>
      <xdr:colOff>165100</xdr:colOff>
      <xdr:row>77</xdr:row>
      <xdr:rowOff>11187</xdr:rowOff>
    </xdr:to>
    <xdr:sp macro="" textlink="">
      <xdr:nvSpPr>
        <xdr:cNvPr id="432" name="楕円 431"/>
        <xdr:cNvSpPr/>
      </xdr:nvSpPr>
      <xdr:spPr>
        <a:xfrm>
          <a:off x="6921500" y="13111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27713</xdr:rowOff>
    </xdr:from>
    <xdr:ext cx="534377" cy="259045"/>
    <xdr:sp macro="" textlink="">
      <xdr:nvSpPr>
        <xdr:cNvPr id="433" name="テキスト ボックス 432"/>
        <xdr:cNvSpPr txBox="1"/>
      </xdr:nvSpPr>
      <xdr:spPr>
        <a:xfrm>
          <a:off x="6705111" y="12886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7" name="テキスト ボックス 446"/>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9" name="テキスト ボックス 448"/>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1" name="テキスト ボックス 450"/>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5" name="テキスト ボックス 454"/>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13122</xdr:rowOff>
    </xdr:from>
    <xdr:to>
      <xdr:col>54</xdr:col>
      <xdr:colOff>189865</xdr:colOff>
      <xdr:row>98</xdr:row>
      <xdr:rowOff>61770</xdr:rowOff>
    </xdr:to>
    <xdr:cxnSp macro="">
      <xdr:nvCxnSpPr>
        <xdr:cNvPr id="459" name="直線コネクタ 458"/>
        <xdr:cNvCxnSpPr/>
      </xdr:nvCxnSpPr>
      <xdr:spPr>
        <a:xfrm flipV="1">
          <a:off x="10475595" y="15443622"/>
          <a:ext cx="1270" cy="1420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65597</xdr:rowOff>
    </xdr:from>
    <xdr:ext cx="534377" cy="259045"/>
    <xdr:sp macro="" textlink="">
      <xdr:nvSpPr>
        <xdr:cNvPr id="460" name="土木費最小値テキスト"/>
        <xdr:cNvSpPr txBox="1"/>
      </xdr:nvSpPr>
      <xdr:spPr>
        <a:xfrm>
          <a:off x="10528300" y="1686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61770</xdr:rowOff>
    </xdr:from>
    <xdr:to>
      <xdr:col>55</xdr:col>
      <xdr:colOff>88900</xdr:colOff>
      <xdr:row>98</xdr:row>
      <xdr:rowOff>61770</xdr:rowOff>
    </xdr:to>
    <xdr:cxnSp macro="">
      <xdr:nvCxnSpPr>
        <xdr:cNvPr id="461" name="直線コネクタ 460"/>
        <xdr:cNvCxnSpPr/>
      </xdr:nvCxnSpPr>
      <xdr:spPr>
        <a:xfrm>
          <a:off x="10388600" y="1686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131249</xdr:rowOff>
    </xdr:from>
    <xdr:ext cx="599010" cy="259045"/>
    <xdr:sp macro="" textlink="">
      <xdr:nvSpPr>
        <xdr:cNvPr id="462" name="土木費最大値テキスト"/>
        <xdr:cNvSpPr txBox="1"/>
      </xdr:nvSpPr>
      <xdr:spPr>
        <a:xfrm>
          <a:off x="10528300" y="15218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149,628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13122</xdr:rowOff>
    </xdr:from>
    <xdr:to>
      <xdr:col>55</xdr:col>
      <xdr:colOff>88900</xdr:colOff>
      <xdr:row>90</xdr:row>
      <xdr:rowOff>13122</xdr:rowOff>
    </xdr:to>
    <xdr:cxnSp macro="">
      <xdr:nvCxnSpPr>
        <xdr:cNvPr id="463" name="直線コネクタ 462"/>
        <xdr:cNvCxnSpPr/>
      </xdr:nvCxnSpPr>
      <xdr:spPr>
        <a:xfrm>
          <a:off x="10388600" y="15443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6055</xdr:rowOff>
    </xdr:from>
    <xdr:to>
      <xdr:col>55</xdr:col>
      <xdr:colOff>0</xdr:colOff>
      <xdr:row>94</xdr:row>
      <xdr:rowOff>30897</xdr:rowOff>
    </xdr:to>
    <xdr:cxnSp macro="">
      <xdr:nvCxnSpPr>
        <xdr:cNvPr id="464" name="直線コネクタ 463"/>
        <xdr:cNvCxnSpPr/>
      </xdr:nvCxnSpPr>
      <xdr:spPr>
        <a:xfrm flipV="1">
          <a:off x="9639300" y="16122355"/>
          <a:ext cx="838200" cy="24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167378</xdr:rowOff>
    </xdr:from>
    <xdr:ext cx="534377" cy="259045"/>
    <xdr:sp macro="" textlink="">
      <xdr:nvSpPr>
        <xdr:cNvPr id="465" name="土木費平均値テキスト"/>
        <xdr:cNvSpPr txBox="1"/>
      </xdr:nvSpPr>
      <xdr:spPr>
        <a:xfrm>
          <a:off x="10528300" y="164551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17501</xdr:rowOff>
    </xdr:from>
    <xdr:to>
      <xdr:col>55</xdr:col>
      <xdr:colOff>50800</xdr:colOff>
      <xdr:row>96</xdr:row>
      <xdr:rowOff>119101</xdr:rowOff>
    </xdr:to>
    <xdr:sp macro="" textlink="">
      <xdr:nvSpPr>
        <xdr:cNvPr id="466" name="フローチャート: 判断 465"/>
        <xdr:cNvSpPr/>
      </xdr:nvSpPr>
      <xdr:spPr>
        <a:xfrm>
          <a:off x="10426700" y="16476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145328</xdr:rowOff>
    </xdr:from>
    <xdr:to>
      <xdr:col>50</xdr:col>
      <xdr:colOff>114300</xdr:colOff>
      <xdr:row>94</xdr:row>
      <xdr:rowOff>30897</xdr:rowOff>
    </xdr:to>
    <xdr:cxnSp macro="">
      <xdr:nvCxnSpPr>
        <xdr:cNvPr id="467" name="直線コネクタ 466"/>
        <xdr:cNvCxnSpPr/>
      </xdr:nvCxnSpPr>
      <xdr:spPr>
        <a:xfrm>
          <a:off x="8750300" y="16090178"/>
          <a:ext cx="889000" cy="57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33558</xdr:rowOff>
    </xdr:from>
    <xdr:to>
      <xdr:col>50</xdr:col>
      <xdr:colOff>165100</xdr:colOff>
      <xdr:row>96</xdr:row>
      <xdr:rowOff>135158</xdr:rowOff>
    </xdr:to>
    <xdr:sp macro="" textlink="">
      <xdr:nvSpPr>
        <xdr:cNvPr id="468" name="フローチャート: 判断 467"/>
        <xdr:cNvSpPr/>
      </xdr:nvSpPr>
      <xdr:spPr>
        <a:xfrm>
          <a:off x="9588500" y="1649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126285</xdr:rowOff>
    </xdr:from>
    <xdr:ext cx="534377" cy="259045"/>
    <xdr:sp macro="" textlink="">
      <xdr:nvSpPr>
        <xdr:cNvPr id="469" name="テキスト ボックス 468"/>
        <xdr:cNvSpPr txBox="1"/>
      </xdr:nvSpPr>
      <xdr:spPr>
        <a:xfrm>
          <a:off x="9372111" y="1658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145328</xdr:rowOff>
    </xdr:from>
    <xdr:to>
      <xdr:col>45</xdr:col>
      <xdr:colOff>177800</xdr:colOff>
      <xdr:row>94</xdr:row>
      <xdr:rowOff>29035</xdr:rowOff>
    </xdr:to>
    <xdr:cxnSp macro="">
      <xdr:nvCxnSpPr>
        <xdr:cNvPr id="470" name="直線コネクタ 469"/>
        <xdr:cNvCxnSpPr/>
      </xdr:nvCxnSpPr>
      <xdr:spPr>
        <a:xfrm flipV="1">
          <a:off x="7861300" y="16090178"/>
          <a:ext cx="889000" cy="55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62111</xdr:rowOff>
    </xdr:from>
    <xdr:to>
      <xdr:col>46</xdr:col>
      <xdr:colOff>38100</xdr:colOff>
      <xdr:row>95</xdr:row>
      <xdr:rowOff>163711</xdr:rowOff>
    </xdr:to>
    <xdr:sp macro="" textlink="">
      <xdr:nvSpPr>
        <xdr:cNvPr id="471" name="フローチャート: 判断 470"/>
        <xdr:cNvSpPr/>
      </xdr:nvSpPr>
      <xdr:spPr>
        <a:xfrm>
          <a:off x="8699500" y="16349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154838</xdr:rowOff>
    </xdr:from>
    <xdr:ext cx="534377" cy="259045"/>
    <xdr:sp macro="" textlink="">
      <xdr:nvSpPr>
        <xdr:cNvPr id="472" name="テキスト ボックス 471"/>
        <xdr:cNvSpPr txBox="1"/>
      </xdr:nvSpPr>
      <xdr:spPr>
        <a:xfrm>
          <a:off x="8483111" y="1644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130240</xdr:rowOff>
    </xdr:from>
    <xdr:to>
      <xdr:col>41</xdr:col>
      <xdr:colOff>50800</xdr:colOff>
      <xdr:row>94</xdr:row>
      <xdr:rowOff>29035</xdr:rowOff>
    </xdr:to>
    <xdr:cxnSp macro="">
      <xdr:nvCxnSpPr>
        <xdr:cNvPr id="473" name="直線コネクタ 472"/>
        <xdr:cNvCxnSpPr/>
      </xdr:nvCxnSpPr>
      <xdr:spPr>
        <a:xfrm>
          <a:off x="6972300" y="16075090"/>
          <a:ext cx="889000" cy="70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50974</xdr:rowOff>
    </xdr:from>
    <xdr:to>
      <xdr:col>41</xdr:col>
      <xdr:colOff>101600</xdr:colOff>
      <xdr:row>96</xdr:row>
      <xdr:rowOff>152574</xdr:rowOff>
    </xdr:to>
    <xdr:sp macro="" textlink="">
      <xdr:nvSpPr>
        <xdr:cNvPr id="474" name="フローチャート: 判断 473"/>
        <xdr:cNvSpPr/>
      </xdr:nvSpPr>
      <xdr:spPr>
        <a:xfrm>
          <a:off x="7810500" y="16510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143701</xdr:rowOff>
    </xdr:from>
    <xdr:ext cx="534377" cy="259045"/>
    <xdr:sp macro="" textlink="">
      <xdr:nvSpPr>
        <xdr:cNvPr id="475" name="テキスト ボックス 474"/>
        <xdr:cNvSpPr txBox="1"/>
      </xdr:nvSpPr>
      <xdr:spPr>
        <a:xfrm>
          <a:off x="7594111" y="16602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34113</xdr:rowOff>
    </xdr:from>
    <xdr:to>
      <xdr:col>36</xdr:col>
      <xdr:colOff>165100</xdr:colOff>
      <xdr:row>96</xdr:row>
      <xdr:rowOff>135713</xdr:rowOff>
    </xdr:to>
    <xdr:sp macro="" textlink="">
      <xdr:nvSpPr>
        <xdr:cNvPr id="476" name="フローチャート: 判断 475"/>
        <xdr:cNvSpPr/>
      </xdr:nvSpPr>
      <xdr:spPr>
        <a:xfrm>
          <a:off x="6921500" y="1649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126840</xdr:rowOff>
    </xdr:from>
    <xdr:ext cx="534377" cy="259045"/>
    <xdr:sp macro="" textlink="">
      <xdr:nvSpPr>
        <xdr:cNvPr id="477" name="テキスト ボックス 476"/>
        <xdr:cNvSpPr txBox="1"/>
      </xdr:nvSpPr>
      <xdr:spPr>
        <a:xfrm>
          <a:off x="6705111" y="1658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126705</xdr:rowOff>
    </xdr:from>
    <xdr:to>
      <xdr:col>55</xdr:col>
      <xdr:colOff>50800</xdr:colOff>
      <xdr:row>94</xdr:row>
      <xdr:rowOff>56855</xdr:rowOff>
    </xdr:to>
    <xdr:sp macro="" textlink="">
      <xdr:nvSpPr>
        <xdr:cNvPr id="483" name="楕円 482"/>
        <xdr:cNvSpPr/>
      </xdr:nvSpPr>
      <xdr:spPr>
        <a:xfrm>
          <a:off x="10426700" y="16071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149582</xdr:rowOff>
    </xdr:from>
    <xdr:ext cx="534377" cy="259045"/>
    <xdr:sp macro="" textlink="">
      <xdr:nvSpPr>
        <xdr:cNvPr id="484" name="土木費該当値テキスト"/>
        <xdr:cNvSpPr txBox="1"/>
      </xdr:nvSpPr>
      <xdr:spPr>
        <a:xfrm>
          <a:off x="10528300" y="1592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151547</xdr:rowOff>
    </xdr:from>
    <xdr:to>
      <xdr:col>50</xdr:col>
      <xdr:colOff>165100</xdr:colOff>
      <xdr:row>94</xdr:row>
      <xdr:rowOff>81697</xdr:rowOff>
    </xdr:to>
    <xdr:sp macro="" textlink="">
      <xdr:nvSpPr>
        <xdr:cNvPr id="485" name="楕円 484"/>
        <xdr:cNvSpPr/>
      </xdr:nvSpPr>
      <xdr:spPr>
        <a:xfrm>
          <a:off x="9588500" y="1609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98224</xdr:rowOff>
    </xdr:from>
    <xdr:ext cx="534377" cy="259045"/>
    <xdr:sp macro="" textlink="">
      <xdr:nvSpPr>
        <xdr:cNvPr id="486" name="テキスト ボックス 485"/>
        <xdr:cNvSpPr txBox="1"/>
      </xdr:nvSpPr>
      <xdr:spPr>
        <a:xfrm>
          <a:off x="9372111" y="1587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94528</xdr:rowOff>
    </xdr:from>
    <xdr:to>
      <xdr:col>46</xdr:col>
      <xdr:colOff>38100</xdr:colOff>
      <xdr:row>94</xdr:row>
      <xdr:rowOff>24678</xdr:rowOff>
    </xdr:to>
    <xdr:sp macro="" textlink="">
      <xdr:nvSpPr>
        <xdr:cNvPr id="487" name="楕円 486"/>
        <xdr:cNvSpPr/>
      </xdr:nvSpPr>
      <xdr:spPr>
        <a:xfrm>
          <a:off x="8699500" y="1603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41205</xdr:rowOff>
    </xdr:from>
    <xdr:ext cx="534377" cy="259045"/>
    <xdr:sp macro="" textlink="">
      <xdr:nvSpPr>
        <xdr:cNvPr id="488" name="テキスト ボックス 487"/>
        <xdr:cNvSpPr txBox="1"/>
      </xdr:nvSpPr>
      <xdr:spPr>
        <a:xfrm>
          <a:off x="8483111" y="15814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149685</xdr:rowOff>
    </xdr:from>
    <xdr:to>
      <xdr:col>41</xdr:col>
      <xdr:colOff>101600</xdr:colOff>
      <xdr:row>94</xdr:row>
      <xdr:rowOff>79835</xdr:rowOff>
    </xdr:to>
    <xdr:sp macro="" textlink="">
      <xdr:nvSpPr>
        <xdr:cNvPr id="489" name="楕円 488"/>
        <xdr:cNvSpPr/>
      </xdr:nvSpPr>
      <xdr:spPr>
        <a:xfrm>
          <a:off x="7810500" y="16094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96362</xdr:rowOff>
    </xdr:from>
    <xdr:ext cx="534377" cy="259045"/>
    <xdr:sp macro="" textlink="">
      <xdr:nvSpPr>
        <xdr:cNvPr id="490" name="テキスト ボックス 489"/>
        <xdr:cNvSpPr txBox="1"/>
      </xdr:nvSpPr>
      <xdr:spPr>
        <a:xfrm>
          <a:off x="7594111" y="1586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79440</xdr:rowOff>
    </xdr:from>
    <xdr:to>
      <xdr:col>36</xdr:col>
      <xdr:colOff>165100</xdr:colOff>
      <xdr:row>94</xdr:row>
      <xdr:rowOff>9590</xdr:rowOff>
    </xdr:to>
    <xdr:sp macro="" textlink="">
      <xdr:nvSpPr>
        <xdr:cNvPr id="491" name="楕円 490"/>
        <xdr:cNvSpPr/>
      </xdr:nvSpPr>
      <xdr:spPr>
        <a:xfrm>
          <a:off x="6921500" y="1602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26117</xdr:rowOff>
    </xdr:from>
    <xdr:ext cx="534377" cy="259045"/>
    <xdr:sp macro="" textlink="">
      <xdr:nvSpPr>
        <xdr:cNvPr id="492" name="テキスト ボックス 491"/>
        <xdr:cNvSpPr txBox="1"/>
      </xdr:nvSpPr>
      <xdr:spPr>
        <a:xfrm>
          <a:off x="6705111" y="1579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5" name="テキスト ボックス 504"/>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7" name="テキスト ボックス 506"/>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9" name="テキスト ボックス 508"/>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1" name="テキスト ボックス 510"/>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153416</xdr:rowOff>
    </xdr:from>
    <xdr:to>
      <xdr:col>85</xdr:col>
      <xdr:colOff>126364</xdr:colOff>
      <xdr:row>39</xdr:row>
      <xdr:rowOff>27823</xdr:rowOff>
    </xdr:to>
    <xdr:cxnSp macro="">
      <xdr:nvCxnSpPr>
        <xdr:cNvPr id="515" name="直線コネクタ 514"/>
        <xdr:cNvCxnSpPr/>
      </xdr:nvCxnSpPr>
      <xdr:spPr>
        <a:xfrm flipV="1">
          <a:off x="16317595" y="5468366"/>
          <a:ext cx="1269" cy="12460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31650</xdr:rowOff>
    </xdr:from>
    <xdr:ext cx="469744" cy="259045"/>
    <xdr:sp macro="" textlink="">
      <xdr:nvSpPr>
        <xdr:cNvPr id="516" name="消防費最小値テキスト"/>
        <xdr:cNvSpPr txBox="1"/>
      </xdr:nvSpPr>
      <xdr:spPr>
        <a:xfrm>
          <a:off x="16370300" y="671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27823</xdr:rowOff>
    </xdr:from>
    <xdr:to>
      <xdr:col>86</xdr:col>
      <xdr:colOff>25400</xdr:colOff>
      <xdr:row>39</xdr:row>
      <xdr:rowOff>27823</xdr:rowOff>
    </xdr:to>
    <xdr:cxnSp macro="">
      <xdr:nvCxnSpPr>
        <xdr:cNvPr id="517" name="直線コネクタ 516"/>
        <xdr:cNvCxnSpPr/>
      </xdr:nvCxnSpPr>
      <xdr:spPr>
        <a:xfrm>
          <a:off x="16230600" y="6714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100093</xdr:rowOff>
    </xdr:from>
    <xdr:ext cx="534377" cy="259045"/>
    <xdr:sp macro="" textlink="">
      <xdr:nvSpPr>
        <xdr:cNvPr id="518" name="消防費最大値テキスト"/>
        <xdr:cNvSpPr txBox="1"/>
      </xdr:nvSpPr>
      <xdr:spPr>
        <a:xfrm>
          <a:off x="16370300" y="5243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35,950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153416</xdr:rowOff>
    </xdr:from>
    <xdr:to>
      <xdr:col>86</xdr:col>
      <xdr:colOff>25400</xdr:colOff>
      <xdr:row>31</xdr:row>
      <xdr:rowOff>153416</xdr:rowOff>
    </xdr:to>
    <xdr:cxnSp macro="">
      <xdr:nvCxnSpPr>
        <xdr:cNvPr id="519" name="直線コネクタ 518"/>
        <xdr:cNvCxnSpPr/>
      </xdr:nvCxnSpPr>
      <xdr:spPr>
        <a:xfrm>
          <a:off x="16230600" y="54683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95580</xdr:rowOff>
    </xdr:from>
    <xdr:to>
      <xdr:col>85</xdr:col>
      <xdr:colOff>127000</xdr:colOff>
      <xdr:row>35</xdr:row>
      <xdr:rowOff>35916</xdr:rowOff>
    </xdr:to>
    <xdr:cxnSp macro="">
      <xdr:nvCxnSpPr>
        <xdr:cNvPr id="520" name="直線コネクタ 519"/>
        <xdr:cNvCxnSpPr/>
      </xdr:nvCxnSpPr>
      <xdr:spPr>
        <a:xfrm flipV="1">
          <a:off x="15481300" y="5924880"/>
          <a:ext cx="838200" cy="111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9857</xdr:rowOff>
    </xdr:from>
    <xdr:ext cx="534377" cy="259045"/>
    <xdr:sp macro="" textlink="">
      <xdr:nvSpPr>
        <xdr:cNvPr id="521" name="消防費平均値テキスト"/>
        <xdr:cNvSpPr txBox="1"/>
      </xdr:nvSpPr>
      <xdr:spPr>
        <a:xfrm>
          <a:off x="16370300" y="6182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31430</xdr:rowOff>
    </xdr:from>
    <xdr:to>
      <xdr:col>85</xdr:col>
      <xdr:colOff>177800</xdr:colOff>
      <xdr:row>36</xdr:row>
      <xdr:rowOff>133030</xdr:rowOff>
    </xdr:to>
    <xdr:sp macro="" textlink="">
      <xdr:nvSpPr>
        <xdr:cNvPr id="522" name="フローチャート: 判断 521"/>
        <xdr:cNvSpPr/>
      </xdr:nvSpPr>
      <xdr:spPr>
        <a:xfrm>
          <a:off x="162687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17536</xdr:rowOff>
    </xdr:from>
    <xdr:to>
      <xdr:col>81</xdr:col>
      <xdr:colOff>50800</xdr:colOff>
      <xdr:row>35</xdr:row>
      <xdr:rowOff>35916</xdr:rowOff>
    </xdr:to>
    <xdr:cxnSp macro="">
      <xdr:nvCxnSpPr>
        <xdr:cNvPr id="523" name="直線コネクタ 522"/>
        <xdr:cNvCxnSpPr/>
      </xdr:nvCxnSpPr>
      <xdr:spPr>
        <a:xfrm>
          <a:off x="14592300" y="6018286"/>
          <a:ext cx="889000" cy="18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47706</xdr:rowOff>
    </xdr:from>
    <xdr:to>
      <xdr:col>81</xdr:col>
      <xdr:colOff>101600</xdr:colOff>
      <xdr:row>36</xdr:row>
      <xdr:rowOff>149306</xdr:rowOff>
    </xdr:to>
    <xdr:sp macro="" textlink="">
      <xdr:nvSpPr>
        <xdr:cNvPr id="524" name="フローチャート: 判断 523"/>
        <xdr:cNvSpPr/>
      </xdr:nvSpPr>
      <xdr:spPr>
        <a:xfrm>
          <a:off x="15430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140433</xdr:rowOff>
    </xdr:from>
    <xdr:ext cx="534377" cy="259045"/>
    <xdr:sp macro="" textlink="">
      <xdr:nvSpPr>
        <xdr:cNvPr id="525" name="テキスト ボックス 524"/>
        <xdr:cNvSpPr txBox="1"/>
      </xdr:nvSpPr>
      <xdr:spPr>
        <a:xfrm>
          <a:off x="15214111" y="631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10724</xdr:rowOff>
    </xdr:from>
    <xdr:to>
      <xdr:col>76</xdr:col>
      <xdr:colOff>114300</xdr:colOff>
      <xdr:row>35</xdr:row>
      <xdr:rowOff>17536</xdr:rowOff>
    </xdr:to>
    <xdr:cxnSp macro="">
      <xdr:nvCxnSpPr>
        <xdr:cNvPr id="526" name="直線コネクタ 525"/>
        <xdr:cNvCxnSpPr/>
      </xdr:nvCxnSpPr>
      <xdr:spPr>
        <a:xfrm>
          <a:off x="13703300" y="5840024"/>
          <a:ext cx="889000" cy="178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147787</xdr:rowOff>
    </xdr:from>
    <xdr:to>
      <xdr:col>76</xdr:col>
      <xdr:colOff>165100</xdr:colOff>
      <xdr:row>36</xdr:row>
      <xdr:rowOff>77937</xdr:rowOff>
    </xdr:to>
    <xdr:sp macro="" textlink="">
      <xdr:nvSpPr>
        <xdr:cNvPr id="527" name="フローチャート: 判断 526"/>
        <xdr:cNvSpPr/>
      </xdr:nvSpPr>
      <xdr:spPr>
        <a:xfrm>
          <a:off x="14541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69064</xdr:rowOff>
    </xdr:from>
    <xdr:ext cx="534377" cy="259045"/>
    <xdr:sp macro="" textlink="">
      <xdr:nvSpPr>
        <xdr:cNvPr id="528" name="テキスト ボックス 527"/>
        <xdr:cNvSpPr txBox="1"/>
      </xdr:nvSpPr>
      <xdr:spPr>
        <a:xfrm>
          <a:off x="14325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10724</xdr:rowOff>
    </xdr:from>
    <xdr:to>
      <xdr:col>71</xdr:col>
      <xdr:colOff>177800</xdr:colOff>
      <xdr:row>34</xdr:row>
      <xdr:rowOff>124932</xdr:rowOff>
    </xdr:to>
    <xdr:cxnSp macro="">
      <xdr:nvCxnSpPr>
        <xdr:cNvPr id="529" name="直線コネクタ 528"/>
        <xdr:cNvCxnSpPr/>
      </xdr:nvCxnSpPr>
      <xdr:spPr>
        <a:xfrm flipV="1">
          <a:off x="12814300" y="5840024"/>
          <a:ext cx="889000" cy="114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99964</xdr:rowOff>
    </xdr:from>
    <xdr:to>
      <xdr:col>72</xdr:col>
      <xdr:colOff>38100</xdr:colOff>
      <xdr:row>37</xdr:row>
      <xdr:rowOff>30114</xdr:rowOff>
    </xdr:to>
    <xdr:sp macro="" textlink="">
      <xdr:nvSpPr>
        <xdr:cNvPr id="530" name="フローチャート: 判断 529"/>
        <xdr:cNvSpPr/>
      </xdr:nvSpPr>
      <xdr:spPr>
        <a:xfrm>
          <a:off x="13652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21241</xdr:rowOff>
    </xdr:from>
    <xdr:ext cx="534377" cy="259045"/>
    <xdr:sp macro="" textlink="">
      <xdr:nvSpPr>
        <xdr:cNvPr id="531" name="テキスト ボックス 530"/>
        <xdr:cNvSpPr txBox="1"/>
      </xdr:nvSpPr>
      <xdr:spPr>
        <a:xfrm>
          <a:off x="13436111" y="6364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128357</xdr:rowOff>
    </xdr:from>
    <xdr:to>
      <xdr:col>67</xdr:col>
      <xdr:colOff>101600</xdr:colOff>
      <xdr:row>37</xdr:row>
      <xdr:rowOff>58507</xdr:rowOff>
    </xdr:to>
    <xdr:sp macro="" textlink="">
      <xdr:nvSpPr>
        <xdr:cNvPr id="532" name="フローチャート: 判断 531"/>
        <xdr:cNvSpPr/>
      </xdr:nvSpPr>
      <xdr:spPr>
        <a:xfrm>
          <a:off x="12763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49634</xdr:rowOff>
    </xdr:from>
    <xdr:ext cx="534377" cy="259045"/>
    <xdr:sp macro="" textlink="">
      <xdr:nvSpPr>
        <xdr:cNvPr id="533" name="テキスト ボックス 532"/>
        <xdr:cNvSpPr txBox="1"/>
      </xdr:nvSpPr>
      <xdr:spPr>
        <a:xfrm>
          <a:off x="12547111" y="6393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44780</xdr:rowOff>
    </xdr:from>
    <xdr:to>
      <xdr:col>85</xdr:col>
      <xdr:colOff>177800</xdr:colOff>
      <xdr:row>34</xdr:row>
      <xdr:rowOff>146380</xdr:rowOff>
    </xdr:to>
    <xdr:sp macro="" textlink="">
      <xdr:nvSpPr>
        <xdr:cNvPr id="539" name="楕円 538"/>
        <xdr:cNvSpPr/>
      </xdr:nvSpPr>
      <xdr:spPr>
        <a:xfrm>
          <a:off x="16268700" y="587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33</xdr:row>
      <xdr:rowOff>67657</xdr:rowOff>
    </xdr:from>
    <xdr:ext cx="534377" cy="259045"/>
    <xdr:sp macro="" textlink="">
      <xdr:nvSpPr>
        <xdr:cNvPr id="540" name="消防費該当値テキスト"/>
        <xdr:cNvSpPr txBox="1"/>
      </xdr:nvSpPr>
      <xdr:spPr>
        <a:xfrm>
          <a:off x="16370300" y="5725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156566</xdr:rowOff>
    </xdr:from>
    <xdr:to>
      <xdr:col>81</xdr:col>
      <xdr:colOff>101600</xdr:colOff>
      <xdr:row>35</xdr:row>
      <xdr:rowOff>86716</xdr:rowOff>
    </xdr:to>
    <xdr:sp macro="" textlink="">
      <xdr:nvSpPr>
        <xdr:cNvPr id="541" name="楕円 540"/>
        <xdr:cNvSpPr/>
      </xdr:nvSpPr>
      <xdr:spPr>
        <a:xfrm>
          <a:off x="15430500" y="5985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103243</xdr:rowOff>
    </xdr:from>
    <xdr:ext cx="534377" cy="259045"/>
    <xdr:sp macro="" textlink="">
      <xdr:nvSpPr>
        <xdr:cNvPr id="542" name="テキスト ボックス 541"/>
        <xdr:cNvSpPr txBox="1"/>
      </xdr:nvSpPr>
      <xdr:spPr>
        <a:xfrm>
          <a:off x="15214111" y="5761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138186</xdr:rowOff>
    </xdr:from>
    <xdr:to>
      <xdr:col>76</xdr:col>
      <xdr:colOff>165100</xdr:colOff>
      <xdr:row>35</xdr:row>
      <xdr:rowOff>68336</xdr:rowOff>
    </xdr:to>
    <xdr:sp macro="" textlink="">
      <xdr:nvSpPr>
        <xdr:cNvPr id="543" name="楕円 542"/>
        <xdr:cNvSpPr/>
      </xdr:nvSpPr>
      <xdr:spPr>
        <a:xfrm>
          <a:off x="14541500" y="596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84863</xdr:rowOff>
    </xdr:from>
    <xdr:ext cx="534377" cy="259045"/>
    <xdr:sp macro="" textlink="">
      <xdr:nvSpPr>
        <xdr:cNvPr id="544" name="テキスト ボックス 543"/>
        <xdr:cNvSpPr txBox="1"/>
      </xdr:nvSpPr>
      <xdr:spPr>
        <a:xfrm>
          <a:off x="14325111" y="5742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131374</xdr:rowOff>
    </xdr:from>
    <xdr:to>
      <xdr:col>72</xdr:col>
      <xdr:colOff>38100</xdr:colOff>
      <xdr:row>34</xdr:row>
      <xdr:rowOff>61524</xdr:rowOff>
    </xdr:to>
    <xdr:sp macro="" textlink="">
      <xdr:nvSpPr>
        <xdr:cNvPr id="545" name="楕円 544"/>
        <xdr:cNvSpPr/>
      </xdr:nvSpPr>
      <xdr:spPr>
        <a:xfrm>
          <a:off x="13652500" y="5789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78051</xdr:rowOff>
    </xdr:from>
    <xdr:ext cx="534377" cy="259045"/>
    <xdr:sp macro="" textlink="">
      <xdr:nvSpPr>
        <xdr:cNvPr id="546" name="テキスト ボックス 545"/>
        <xdr:cNvSpPr txBox="1"/>
      </xdr:nvSpPr>
      <xdr:spPr>
        <a:xfrm>
          <a:off x="13436111" y="5564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74132</xdr:rowOff>
    </xdr:from>
    <xdr:to>
      <xdr:col>67</xdr:col>
      <xdr:colOff>101600</xdr:colOff>
      <xdr:row>35</xdr:row>
      <xdr:rowOff>4282</xdr:rowOff>
    </xdr:to>
    <xdr:sp macro="" textlink="">
      <xdr:nvSpPr>
        <xdr:cNvPr id="547" name="楕円 546"/>
        <xdr:cNvSpPr/>
      </xdr:nvSpPr>
      <xdr:spPr>
        <a:xfrm>
          <a:off x="12763500" y="5903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20809</xdr:rowOff>
    </xdr:from>
    <xdr:ext cx="534377" cy="259045"/>
    <xdr:sp macro="" textlink="">
      <xdr:nvSpPr>
        <xdr:cNvPr id="548" name="テキスト ボックス 547"/>
        <xdr:cNvSpPr txBox="1"/>
      </xdr:nvSpPr>
      <xdr:spPr>
        <a:xfrm>
          <a:off x="12547111" y="567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9" name="テキスト ボックス 558"/>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0" name="直線コネクタ 559"/>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1" name="テキスト ボックス 560"/>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2" name="直線コネクタ 561"/>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3" name="テキスト ボックス 562"/>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5" name="テキスト ボックス 564"/>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6" name="直線コネクタ 565"/>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7" name="テキスト ボックス 566"/>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8" name="直線コネクタ 567"/>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9" name="テキスト ボックス 568"/>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1" name="テキスト ボックス 570"/>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34506</xdr:rowOff>
    </xdr:from>
    <xdr:to>
      <xdr:col>85</xdr:col>
      <xdr:colOff>126364</xdr:colOff>
      <xdr:row>58</xdr:row>
      <xdr:rowOff>103886</xdr:rowOff>
    </xdr:to>
    <xdr:cxnSp macro="">
      <xdr:nvCxnSpPr>
        <xdr:cNvPr id="573" name="直線コネクタ 572"/>
        <xdr:cNvCxnSpPr/>
      </xdr:nvCxnSpPr>
      <xdr:spPr>
        <a:xfrm flipV="1">
          <a:off x="16317595" y="8607006"/>
          <a:ext cx="1269" cy="1440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107713</xdr:rowOff>
    </xdr:from>
    <xdr:ext cx="534377" cy="259045"/>
    <xdr:sp macro="" textlink="">
      <xdr:nvSpPr>
        <xdr:cNvPr id="574" name="教育費最小値テキスト"/>
        <xdr:cNvSpPr txBox="1"/>
      </xdr:nvSpPr>
      <xdr:spPr>
        <a:xfrm>
          <a:off x="16370300" y="1005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103886</xdr:rowOff>
    </xdr:from>
    <xdr:to>
      <xdr:col>86</xdr:col>
      <xdr:colOff>25400</xdr:colOff>
      <xdr:row>58</xdr:row>
      <xdr:rowOff>103886</xdr:rowOff>
    </xdr:to>
    <xdr:cxnSp macro="">
      <xdr:nvCxnSpPr>
        <xdr:cNvPr id="575" name="直線コネクタ 574"/>
        <xdr:cNvCxnSpPr/>
      </xdr:nvCxnSpPr>
      <xdr:spPr>
        <a:xfrm>
          <a:off x="16230600" y="10047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152633</xdr:rowOff>
    </xdr:from>
    <xdr:ext cx="599010" cy="259045"/>
    <xdr:sp macro="" textlink="">
      <xdr:nvSpPr>
        <xdr:cNvPr id="576" name="教育費最大値テキスト"/>
        <xdr:cNvSpPr txBox="1"/>
      </xdr:nvSpPr>
      <xdr:spPr>
        <a:xfrm>
          <a:off x="16370300" y="8382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101,522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34506</xdr:rowOff>
    </xdr:from>
    <xdr:to>
      <xdr:col>86</xdr:col>
      <xdr:colOff>25400</xdr:colOff>
      <xdr:row>50</xdr:row>
      <xdr:rowOff>34506</xdr:rowOff>
    </xdr:to>
    <xdr:cxnSp macro="">
      <xdr:nvCxnSpPr>
        <xdr:cNvPr id="577" name="直線コネクタ 576"/>
        <xdr:cNvCxnSpPr/>
      </xdr:nvCxnSpPr>
      <xdr:spPr>
        <a:xfrm>
          <a:off x="16230600" y="8607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104343</xdr:rowOff>
    </xdr:from>
    <xdr:to>
      <xdr:col>85</xdr:col>
      <xdr:colOff>127000</xdr:colOff>
      <xdr:row>56</xdr:row>
      <xdr:rowOff>58700</xdr:rowOff>
    </xdr:to>
    <xdr:cxnSp macro="">
      <xdr:nvCxnSpPr>
        <xdr:cNvPr id="578" name="直線コネクタ 577"/>
        <xdr:cNvCxnSpPr/>
      </xdr:nvCxnSpPr>
      <xdr:spPr>
        <a:xfrm flipV="1">
          <a:off x="15481300" y="9534093"/>
          <a:ext cx="838200" cy="125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74782</xdr:rowOff>
    </xdr:from>
    <xdr:ext cx="534377" cy="259045"/>
    <xdr:sp macro="" textlink="">
      <xdr:nvSpPr>
        <xdr:cNvPr id="579" name="教育費平均値テキスト"/>
        <xdr:cNvSpPr txBox="1"/>
      </xdr:nvSpPr>
      <xdr:spPr>
        <a:xfrm>
          <a:off x="16370300" y="93330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51905</xdr:rowOff>
    </xdr:from>
    <xdr:to>
      <xdr:col>85</xdr:col>
      <xdr:colOff>177800</xdr:colOff>
      <xdr:row>55</xdr:row>
      <xdr:rowOff>153505</xdr:rowOff>
    </xdr:to>
    <xdr:sp macro="" textlink="">
      <xdr:nvSpPr>
        <xdr:cNvPr id="580" name="フローチャート: 判断 579"/>
        <xdr:cNvSpPr/>
      </xdr:nvSpPr>
      <xdr:spPr>
        <a:xfrm>
          <a:off x="162687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157093</xdr:rowOff>
    </xdr:from>
    <xdr:to>
      <xdr:col>81</xdr:col>
      <xdr:colOff>50800</xdr:colOff>
      <xdr:row>56</xdr:row>
      <xdr:rowOff>58700</xdr:rowOff>
    </xdr:to>
    <xdr:cxnSp macro="">
      <xdr:nvCxnSpPr>
        <xdr:cNvPr id="581" name="直線コネクタ 580"/>
        <xdr:cNvCxnSpPr/>
      </xdr:nvCxnSpPr>
      <xdr:spPr>
        <a:xfrm>
          <a:off x="14592300" y="9586843"/>
          <a:ext cx="889000" cy="73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121704</xdr:rowOff>
    </xdr:from>
    <xdr:to>
      <xdr:col>81</xdr:col>
      <xdr:colOff>101600</xdr:colOff>
      <xdr:row>56</xdr:row>
      <xdr:rowOff>51854</xdr:rowOff>
    </xdr:to>
    <xdr:sp macro="" textlink="">
      <xdr:nvSpPr>
        <xdr:cNvPr id="582" name="フローチャート: 判断 581"/>
        <xdr:cNvSpPr/>
      </xdr:nvSpPr>
      <xdr:spPr>
        <a:xfrm>
          <a:off x="15430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68381</xdr:rowOff>
    </xdr:from>
    <xdr:ext cx="534377" cy="259045"/>
    <xdr:sp macro="" textlink="">
      <xdr:nvSpPr>
        <xdr:cNvPr id="583" name="テキスト ボックス 582"/>
        <xdr:cNvSpPr txBox="1"/>
      </xdr:nvSpPr>
      <xdr:spPr>
        <a:xfrm>
          <a:off x="15214111" y="9326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49</xdr:row>
      <xdr:rowOff>162789</xdr:rowOff>
    </xdr:from>
    <xdr:to>
      <xdr:col>76</xdr:col>
      <xdr:colOff>114300</xdr:colOff>
      <xdr:row>55</xdr:row>
      <xdr:rowOff>157093</xdr:rowOff>
    </xdr:to>
    <xdr:cxnSp macro="">
      <xdr:nvCxnSpPr>
        <xdr:cNvPr id="584" name="直線コネクタ 583"/>
        <xdr:cNvCxnSpPr/>
      </xdr:nvCxnSpPr>
      <xdr:spPr>
        <a:xfrm>
          <a:off x="13703300" y="8563839"/>
          <a:ext cx="889000" cy="1023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89433</xdr:rowOff>
    </xdr:from>
    <xdr:to>
      <xdr:col>76</xdr:col>
      <xdr:colOff>165100</xdr:colOff>
      <xdr:row>56</xdr:row>
      <xdr:rowOff>19583</xdr:rowOff>
    </xdr:to>
    <xdr:sp macro="" textlink="">
      <xdr:nvSpPr>
        <xdr:cNvPr id="585" name="フローチャート: 判断 584"/>
        <xdr:cNvSpPr/>
      </xdr:nvSpPr>
      <xdr:spPr>
        <a:xfrm>
          <a:off x="14541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36110</xdr:rowOff>
    </xdr:from>
    <xdr:ext cx="534377" cy="259045"/>
    <xdr:sp macro="" textlink="">
      <xdr:nvSpPr>
        <xdr:cNvPr id="586" name="テキスト ボックス 585"/>
        <xdr:cNvSpPr txBox="1"/>
      </xdr:nvSpPr>
      <xdr:spPr>
        <a:xfrm>
          <a:off x="14325111" y="929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49</xdr:row>
      <xdr:rowOff>162789</xdr:rowOff>
    </xdr:from>
    <xdr:to>
      <xdr:col>71</xdr:col>
      <xdr:colOff>177800</xdr:colOff>
      <xdr:row>51</xdr:row>
      <xdr:rowOff>127108</xdr:rowOff>
    </xdr:to>
    <xdr:cxnSp macro="">
      <xdr:nvCxnSpPr>
        <xdr:cNvPr id="587" name="直線コネクタ 586"/>
        <xdr:cNvCxnSpPr/>
      </xdr:nvCxnSpPr>
      <xdr:spPr>
        <a:xfrm flipV="1">
          <a:off x="12814300" y="8563839"/>
          <a:ext cx="889000" cy="30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3690</xdr:rowOff>
    </xdr:from>
    <xdr:to>
      <xdr:col>72</xdr:col>
      <xdr:colOff>38100</xdr:colOff>
      <xdr:row>56</xdr:row>
      <xdr:rowOff>105290</xdr:rowOff>
    </xdr:to>
    <xdr:sp macro="" textlink="">
      <xdr:nvSpPr>
        <xdr:cNvPr id="588" name="フローチャート: 判断 587"/>
        <xdr:cNvSpPr/>
      </xdr:nvSpPr>
      <xdr:spPr>
        <a:xfrm>
          <a:off x="13652500" y="960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96417</xdr:rowOff>
    </xdr:from>
    <xdr:ext cx="534377" cy="259045"/>
    <xdr:sp macro="" textlink="">
      <xdr:nvSpPr>
        <xdr:cNvPr id="589" name="テキスト ボックス 588"/>
        <xdr:cNvSpPr txBox="1"/>
      </xdr:nvSpPr>
      <xdr:spPr>
        <a:xfrm>
          <a:off x="13436111" y="969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12014</xdr:rowOff>
    </xdr:from>
    <xdr:to>
      <xdr:col>67</xdr:col>
      <xdr:colOff>101600</xdr:colOff>
      <xdr:row>56</xdr:row>
      <xdr:rowOff>113614</xdr:rowOff>
    </xdr:to>
    <xdr:sp macro="" textlink="">
      <xdr:nvSpPr>
        <xdr:cNvPr id="590" name="フローチャート: 判断 589"/>
        <xdr:cNvSpPr/>
      </xdr:nvSpPr>
      <xdr:spPr>
        <a:xfrm>
          <a:off x="12763500" y="961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104741</xdr:rowOff>
    </xdr:from>
    <xdr:ext cx="534377" cy="259045"/>
    <xdr:sp macro="" textlink="">
      <xdr:nvSpPr>
        <xdr:cNvPr id="591" name="テキスト ボックス 590"/>
        <xdr:cNvSpPr txBox="1"/>
      </xdr:nvSpPr>
      <xdr:spPr>
        <a:xfrm>
          <a:off x="12547111" y="970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53543</xdr:rowOff>
    </xdr:from>
    <xdr:to>
      <xdr:col>85</xdr:col>
      <xdr:colOff>177800</xdr:colOff>
      <xdr:row>55</xdr:row>
      <xdr:rowOff>155143</xdr:rowOff>
    </xdr:to>
    <xdr:sp macro="" textlink="">
      <xdr:nvSpPr>
        <xdr:cNvPr id="597" name="楕円 596"/>
        <xdr:cNvSpPr/>
      </xdr:nvSpPr>
      <xdr:spPr>
        <a:xfrm>
          <a:off x="16268700" y="9483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31970</xdr:rowOff>
    </xdr:from>
    <xdr:ext cx="534377" cy="259045"/>
    <xdr:sp macro="" textlink="">
      <xdr:nvSpPr>
        <xdr:cNvPr id="598" name="教育費該当値テキスト"/>
        <xdr:cNvSpPr txBox="1"/>
      </xdr:nvSpPr>
      <xdr:spPr>
        <a:xfrm>
          <a:off x="16370300" y="9461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7900</xdr:rowOff>
    </xdr:from>
    <xdr:to>
      <xdr:col>81</xdr:col>
      <xdr:colOff>101600</xdr:colOff>
      <xdr:row>56</xdr:row>
      <xdr:rowOff>109500</xdr:rowOff>
    </xdr:to>
    <xdr:sp macro="" textlink="">
      <xdr:nvSpPr>
        <xdr:cNvPr id="599" name="楕円 598"/>
        <xdr:cNvSpPr/>
      </xdr:nvSpPr>
      <xdr:spPr>
        <a:xfrm>
          <a:off x="15430500" y="96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100627</xdr:rowOff>
    </xdr:from>
    <xdr:ext cx="534377" cy="259045"/>
    <xdr:sp macro="" textlink="">
      <xdr:nvSpPr>
        <xdr:cNvPr id="600" name="テキスト ボックス 599"/>
        <xdr:cNvSpPr txBox="1"/>
      </xdr:nvSpPr>
      <xdr:spPr>
        <a:xfrm>
          <a:off x="15214111" y="9701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106293</xdr:rowOff>
    </xdr:from>
    <xdr:to>
      <xdr:col>76</xdr:col>
      <xdr:colOff>165100</xdr:colOff>
      <xdr:row>56</xdr:row>
      <xdr:rowOff>36443</xdr:rowOff>
    </xdr:to>
    <xdr:sp macro="" textlink="">
      <xdr:nvSpPr>
        <xdr:cNvPr id="601" name="楕円 600"/>
        <xdr:cNvSpPr/>
      </xdr:nvSpPr>
      <xdr:spPr>
        <a:xfrm>
          <a:off x="14541500" y="9536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27570</xdr:rowOff>
    </xdr:from>
    <xdr:ext cx="534377" cy="259045"/>
    <xdr:sp macro="" textlink="">
      <xdr:nvSpPr>
        <xdr:cNvPr id="602" name="テキスト ボックス 601"/>
        <xdr:cNvSpPr txBox="1"/>
      </xdr:nvSpPr>
      <xdr:spPr>
        <a:xfrm>
          <a:off x="14325111" y="9628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49</xdr:row>
      <xdr:rowOff>111989</xdr:rowOff>
    </xdr:from>
    <xdr:to>
      <xdr:col>72</xdr:col>
      <xdr:colOff>38100</xdr:colOff>
      <xdr:row>50</xdr:row>
      <xdr:rowOff>42139</xdr:rowOff>
    </xdr:to>
    <xdr:sp macro="" textlink="">
      <xdr:nvSpPr>
        <xdr:cNvPr id="603" name="楕円 602"/>
        <xdr:cNvSpPr/>
      </xdr:nvSpPr>
      <xdr:spPr>
        <a:xfrm>
          <a:off x="13652500" y="851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48</xdr:row>
      <xdr:rowOff>58666</xdr:rowOff>
    </xdr:from>
    <xdr:ext cx="599010" cy="259045"/>
    <xdr:sp macro="" textlink="">
      <xdr:nvSpPr>
        <xdr:cNvPr id="604" name="テキスト ボックス 603"/>
        <xdr:cNvSpPr txBox="1"/>
      </xdr:nvSpPr>
      <xdr:spPr>
        <a:xfrm>
          <a:off x="13403795" y="8288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51</xdr:row>
      <xdr:rowOff>76308</xdr:rowOff>
    </xdr:from>
    <xdr:to>
      <xdr:col>67</xdr:col>
      <xdr:colOff>101600</xdr:colOff>
      <xdr:row>52</xdr:row>
      <xdr:rowOff>6458</xdr:rowOff>
    </xdr:to>
    <xdr:sp macro="" textlink="">
      <xdr:nvSpPr>
        <xdr:cNvPr id="605" name="楕円 604"/>
        <xdr:cNvSpPr/>
      </xdr:nvSpPr>
      <xdr:spPr>
        <a:xfrm>
          <a:off x="12763500" y="882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50</xdr:row>
      <xdr:rowOff>22985</xdr:rowOff>
    </xdr:from>
    <xdr:ext cx="534377" cy="259045"/>
    <xdr:sp macro="" textlink="">
      <xdr:nvSpPr>
        <xdr:cNvPr id="606" name="テキスト ボックス 605"/>
        <xdr:cNvSpPr txBox="1"/>
      </xdr:nvSpPr>
      <xdr:spPr>
        <a:xfrm>
          <a:off x="12547111" y="859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7" name="直線コネクタ 61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8" name="テキスト ボックス 61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9" name="直線コネクタ 61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20" name="テキスト ボックス 619"/>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1" name="直線コネクタ 62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22" name="テキスト ボックス 621"/>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3" name="直線コネクタ 62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24" name="テキスト ボックス 623"/>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5" name="直線コネクタ 62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6" name="テキスト ボックス 625"/>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7" name="直線コネクタ 62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8" name="テキスト ボックス 627"/>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30" name="テキスト ボックス 62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121510</xdr:rowOff>
    </xdr:from>
    <xdr:to>
      <xdr:col>85</xdr:col>
      <xdr:colOff>126364</xdr:colOff>
      <xdr:row>79</xdr:row>
      <xdr:rowOff>98879</xdr:rowOff>
    </xdr:to>
    <xdr:cxnSp macro="">
      <xdr:nvCxnSpPr>
        <xdr:cNvPr id="632" name="直線コネクタ 631"/>
        <xdr:cNvCxnSpPr/>
      </xdr:nvCxnSpPr>
      <xdr:spPr>
        <a:xfrm flipV="1">
          <a:off x="16317595" y="12123010"/>
          <a:ext cx="1269" cy="1520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3"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4" name="直線コネクタ 63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68187</xdr:rowOff>
    </xdr:from>
    <xdr:ext cx="534377" cy="259045"/>
    <xdr:sp macro="" textlink="">
      <xdr:nvSpPr>
        <xdr:cNvPr id="635" name="災害復旧費最大値テキスト"/>
        <xdr:cNvSpPr txBox="1"/>
      </xdr:nvSpPr>
      <xdr:spPr>
        <a:xfrm>
          <a:off x="16370300" y="11898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93,114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121510</xdr:rowOff>
    </xdr:from>
    <xdr:to>
      <xdr:col>86</xdr:col>
      <xdr:colOff>25400</xdr:colOff>
      <xdr:row>70</xdr:row>
      <xdr:rowOff>121510</xdr:rowOff>
    </xdr:to>
    <xdr:cxnSp macro="">
      <xdr:nvCxnSpPr>
        <xdr:cNvPr id="636" name="直線コネクタ 635"/>
        <xdr:cNvCxnSpPr/>
      </xdr:nvCxnSpPr>
      <xdr:spPr>
        <a:xfrm>
          <a:off x="16230600" y="12123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41157</xdr:rowOff>
    </xdr:from>
    <xdr:to>
      <xdr:col>85</xdr:col>
      <xdr:colOff>127000</xdr:colOff>
      <xdr:row>79</xdr:row>
      <xdr:rowOff>46137</xdr:rowOff>
    </xdr:to>
    <xdr:cxnSp macro="">
      <xdr:nvCxnSpPr>
        <xdr:cNvPr id="637" name="直線コネクタ 636"/>
        <xdr:cNvCxnSpPr/>
      </xdr:nvCxnSpPr>
      <xdr:spPr>
        <a:xfrm flipV="1">
          <a:off x="15481300" y="13585707"/>
          <a:ext cx="838200" cy="4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10720</xdr:rowOff>
    </xdr:from>
    <xdr:ext cx="469744" cy="259045"/>
    <xdr:sp macro="" textlink="">
      <xdr:nvSpPr>
        <xdr:cNvPr id="638" name="災害復旧費平均値テキスト"/>
        <xdr:cNvSpPr txBox="1"/>
      </xdr:nvSpPr>
      <xdr:spPr>
        <a:xfrm>
          <a:off x="16370300" y="133838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159293</xdr:rowOff>
    </xdr:from>
    <xdr:to>
      <xdr:col>85</xdr:col>
      <xdr:colOff>177800</xdr:colOff>
      <xdr:row>79</xdr:row>
      <xdr:rowOff>89443</xdr:rowOff>
    </xdr:to>
    <xdr:sp macro="" textlink="">
      <xdr:nvSpPr>
        <xdr:cNvPr id="639" name="フローチャート: 判断 638"/>
        <xdr:cNvSpPr/>
      </xdr:nvSpPr>
      <xdr:spPr>
        <a:xfrm>
          <a:off x="16268700" y="1353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131291</xdr:rowOff>
    </xdr:from>
    <xdr:to>
      <xdr:col>81</xdr:col>
      <xdr:colOff>50800</xdr:colOff>
      <xdr:row>79</xdr:row>
      <xdr:rowOff>46137</xdr:rowOff>
    </xdr:to>
    <xdr:cxnSp macro="">
      <xdr:nvCxnSpPr>
        <xdr:cNvPr id="640" name="直線コネクタ 639"/>
        <xdr:cNvCxnSpPr/>
      </xdr:nvCxnSpPr>
      <xdr:spPr>
        <a:xfrm>
          <a:off x="14592300" y="13504391"/>
          <a:ext cx="889000" cy="8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79</xdr:row>
      <xdr:rowOff>6865</xdr:rowOff>
    </xdr:from>
    <xdr:to>
      <xdr:col>81</xdr:col>
      <xdr:colOff>101600</xdr:colOff>
      <xdr:row>79</xdr:row>
      <xdr:rowOff>108465</xdr:rowOff>
    </xdr:to>
    <xdr:sp macro="" textlink="">
      <xdr:nvSpPr>
        <xdr:cNvPr id="641" name="フローチャート: 判断 640"/>
        <xdr:cNvSpPr/>
      </xdr:nvSpPr>
      <xdr:spPr>
        <a:xfrm>
          <a:off x="15430500" y="1355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99592</xdr:rowOff>
    </xdr:from>
    <xdr:ext cx="469744" cy="259045"/>
    <xdr:sp macro="" textlink="">
      <xdr:nvSpPr>
        <xdr:cNvPr id="642" name="テキスト ボックス 641"/>
        <xdr:cNvSpPr txBox="1"/>
      </xdr:nvSpPr>
      <xdr:spPr>
        <a:xfrm>
          <a:off x="15246428" y="13644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131291</xdr:rowOff>
    </xdr:from>
    <xdr:to>
      <xdr:col>76</xdr:col>
      <xdr:colOff>114300</xdr:colOff>
      <xdr:row>78</xdr:row>
      <xdr:rowOff>165515</xdr:rowOff>
    </xdr:to>
    <xdr:cxnSp macro="">
      <xdr:nvCxnSpPr>
        <xdr:cNvPr id="643" name="直線コネクタ 642"/>
        <xdr:cNvCxnSpPr/>
      </xdr:nvCxnSpPr>
      <xdr:spPr>
        <a:xfrm flipV="1">
          <a:off x="13703300" y="13504391"/>
          <a:ext cx="889000" cy="34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119010</xdr:rowOff>
    </xdr:from>
    <xdr:to>
      <xdr:col>76</xdr:col>
      <xdr:colOff>165100</xdr:colOff>
      <xdr:row>79</xdr:row>
      <xdr:rowOff>49160</xdr:rowOff>
    </xdr:to>
    <xdr:sp macro="" textlink="">
      <xdr:nvSpPr>
        <xdr:cNvPr id="644" name="フローチャート: 判断 643"/>
        <xdr:cNvSpPr/>
      </xdr:nvSpPr>
      <xdr:spPr>
        <a:xfrm>
          <a:off x="14541500" y="13492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40287</xdr:rowOff>
    </xdr:from>
    <xdr:ext cx="469744" cy="259045"/>
    <xdr:sp macro="" textlink="">
      <xdr:nvSpPr>
        <xdr:cNvPr id="645" name="テキスト ボックス 644"/>
        <xdr:cNvSpPr txBox="1"/>
      </xdr:nvSpPr>
      <xdr:spPr>
        <a:xfrm>
          <a:off x="14357428" y="13584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165515</xdr:rowOff>
    </xdr:from>
    <xdr:to>
      <xdr:col>71</xdr:col>
      <xdr:colOff>177800</xdr:colOff>
      <xdr:row>79</xdr:row>
      <xdr:rowOff>46089</xdr:rowOff>
    </xdr:to>
    <xdr:cxnSp macro="">
      <xdr:nvCxnSpPr>
        <xdr:cNvPr id="646" name="直線コネクタ 645"/>
        <xdr:cNvCxnSpPr/>
      </xdr:nvCxnSpPr>
      <xdr:spPr>
        <a:xfrm flipV="1">
          <a:off x="12814300" y="13538615"/>
          <a:ext cx="889000" cy="52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155928</xdr:rowOff>
    </xdr:from>
    <xdr:to>
      <xdr:col>72</xdr:col>
      <xdr:colOff>38100</xdr:colOff>
      <xdr:row>79</xdr:row>
      <xdr:rowOff>86078</xdr:rowOff>
    </xdr:to>
    <xdr:sp macro="" textlink="">
      <xdr:nvSpPr>
        <xdr:cNvPr id="647" name="フローチャート: 判断 646"/>
        <xdr:cNvSpPr/>
      </xdr:nvSpPr>
      <xdr:spPr>
        <a:xfrm>
          <a:off x="13652500" y="1352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77205</xdr:rowOff>
    </xdr:from>
    <xdr:ext cx="469744" cy="259045"/>
    <xdr:sp macro="" textlink="">
      <xdr:nvSpPr>
        <xdr:cNvPr id="648" name="テキスト ボックス 647"/>
        <xdr:cNvSpPr txBox="1"/>
      </xdr:nvSpPr>
      <xdr:spPr>
        <a:xfrm>
          <a:off x="13468428" y="13621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151242</xdr:rowOff>
    </xdr:from>
    <xdr:to>
      <xdr:col>67</xdr:col>
      <xdr:colOff>101600</xdr:colOff>
      <xdr:row>79</xdr:row>
      <xdr:rowOff>81392</xdr:rowOff>
    </xdr:to>
    <xdr:sp macro="" textlink="">
      <xdr:nvSpPr>
        <xdr:cNvPr id="649" name="フローチャート: 判断 648"/>
        <xdr:cNvSpPr/>
      </xdr:nvSpPr>
      <xdr:spPr>
        <a:xfrm>
          <a:off x="12763500" y="13524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97919</xdr:rowOff>
    </xdr:from>
    <xdr:ext cx="469744" cy="259045"/>
    <xdr:sp macro="" textlink="">
      <xdr:nvSpPr>
        <xdr:cNvPr id="650" name="テキスト ボックス 649"/>
        <xdr:cNvSpPr txBox="1"/>
      </xdr:nvSpPr>
      <xdr:spPr>
        <a:xfrm>
          <a:off x="12579428" y="13299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161807</xdr:rowOff>
    </xdr:from>
    <xdr:to>
      <xdr:col>85</xdr:col>
      <xdr:colOff>177800</xdr:colOff>
      <xdr:row>79</xdr:row>
      <xdr:rowOff>91957</xdr:rowOff>
    </xdr:to>
    <xdr:sp macro="" textlink="">
      <xdr:nvSpPr>
        <xdr:cNvPr id="656" name="楕円 655"/>
        <xdr:cNvSpPr/>
      </xdr:nvSpPr>
      <xdr:spPr>
        <a:xfrm>
          <a:off x="16268700" y="13534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137719</xdr:rowOff>
    </xdr:from>
    <xdr:ext cx="469744" cy="259045"/>
    <xdr:sp macro="" textlink="">
      <xdr:nvSpPr>
        <xdr:cNvPr id="657" name="災害復旧費該当値テキスト"/>
        <xdr:cNvSpPr txBox="1"/>
      </xdr:nvSpPr>
      <xdr:spPr>
        <a:xfrm>
          <a:off x="16370300" y="13510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166787</xdr:rowOff>
    </xdr:from>
    <xdr:to>
      <xdr:col>81</xdr:col>
      <xdr:colOff>101600</xdr:colOff>
      <xdr:row>79</xdr:row>
      <xdr:rowOff>96937</xdr:rowOff>
    </xdr:to>
    <xdr:sp macro="" textlink="">
      <xdr:nvSpPr>
        <xdr:cNvPr id="658" name="楕円 657"/>
        <xdr:cNvSpPr/>
      </xdr:nvSpPr>
      <xdr:spPr>
        <a:xfrm>
          <a:off x="15430500" y="1353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113464</xdr:rowOff>
    </xdr:from>
    <xdr:ext cx="469744" cy="259045"/>
    <xdr:sp macro="" textlink="">
      <xdr:nvSpPr>
        <xdr:cNvPr id="659" name="テキスト ボックス 658"/>
        <xdr:cNvSpPr txBox="1"/>
      </xdr:nvSpPr>
      <xdr:spPr>
        <a:xfrm>
          <a:off x="15246428" y="13315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80491</xdr:rowOff>
    </xdr:from>
    <xdr:to>
      <xdr:col>76</xdr:col>
      <xdr:colOff>165100</xdr:colOff>
      <xdr:row>79</xdr:row>
      <xdr:rowOff>10641</xdr:rowOff>
    </xdr:to>
    <xdr:sp macro="" textlink="">
      <xdr:nvSpPr>
        <xdr:cNvPr id="660" name="楕円 659"/>
        <xdr:cNvSpPr/>
      </xdr:nvSpPr>
      <xdr:spPr>
        <a:xfrm>
          <a:off x="14541500" y="13453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27168</xdr:rowOff>
    </xdr:from>
    <xdr:ext cx="469744" cy="259045"/>
    <xdr:sp macro="" textlink="">
      <xdr:nvSpPr>
        <xdr:cNvPr id="661" name="テキスト ボックス 660"/>
        <xdr:cNvSpPr txBox="1"/>
      </xdr:nvSpPr>
      <xdr:spPr>
        <a:xfrm>
          <a:off x="14357428" y="13228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114715</xdr:rowOff>
    </xdr:from>
    <xdr:to>
      <xdr:col>72</xdr:col>
      <xdr:colOff>38100</xdr:colOff>
      <xdr:row>79</xdr:row>
      <xdr:rowOff>44865</xdr:rowOff>
    </xdr:to>
    <xdr:sp macro="" textlink="">
      <xdr:nvSpPr>
        <xdr:cNvPr id="662" name="楕円 661"/>
        <xdr:cNvSpPr/>
      </xdr:nvSpPr>
      <xdr:spPr>
        <a:xfrm>
          <a:off x="13652500" y="1348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61392</xdr:rowOff>
    </xdr:from>
    <xdr:ext cx="469744" cy="259045"/>
    <xdr:sp macro="" textlink="">
      <xdr:nvSpPr>
        <xdr:cNvPr id="663" name="テキスト ボックス 662"/>
        <xdr:cNvSpPr txBox="1"/>
      </xdr:nvSpPr>
      <xdr:spPr>
        <a:xfrm>
          <a:off x="13468428" y="13263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166739</xdr:rowOff>
    </xdr:from>
    <xdr:to>
      <xdr:col>67</xdr:col>
      <xdr:colOff>101600</xdr:colOff>
      <xdr:row>79</xdr:row>
      <xdr:rowOff>96889</xdr:rowOff>
    </xdr:to>
    <xdr:sp macro="" textlink="">
      <xdr:nvSpPr>
        <xdr:cNvPr id="664" name="楕円 663"/>
        <xdr:cNvSpPr/>
      </xdr:nvSpPr>
      <xdr:spPr>
        <a:xfrm>
          <a:off x="12763500" y="13539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88016</xdr:rowOff>
    </xdr:from>
    <xdr:ext cx="469744" cy="259045"/>
    <xdr:sp macro="" textlink="">
      <xdr:nvSpPr>
        <xdr:cNvPr id="665" name="テキスト ボックス 664"/>
        <xdr:cNvSpPr txBox="1"/>
      </xdr:nvSpPr>
      <xdr:spPr>
        <a:xfrm>
          <a:off x="12579428" y="13632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6" name="直線コネクタ 675"/>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7" name="テキスト ボックス 676"/>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8" name="直線コネクタ 677"/>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9" name="テキスト ボックス 678"/>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80" name="直線コネクタ 679"/>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1" name="テキスト ボックス 680"/>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2" name="直線コネクタ 681"/>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3" name="テキスト ボックス 682"/>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4" name="直線コネクタ 683"/>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5" name="テキスト ボックス 684"/>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6" name="直線コネクタ 685"/>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7" name="テキスト ボックス 686"/>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113607</xdr:rowOff>
    </xdr:from>
    <xdr:to>
      <xdr:col>85</xdr:col>
      <xdr:colOff>126364</xdr:colOff>
      <xdr:row>98</xdr:row>
      <xdr:rowOff>87939</xdr:rowOff>
    </xdr:to>
    <xdr:cxnSp macro="">
      <xdr:nvCxnSpPr>
        <xdr:cNvPr id="691" name="直線コネクタ 690"/>
        <xdr:cNvCxnSpPr/>
      </xdr:nvCxnSpPr>
      <xdr:spPr>
        <a:xfrm flipV="1">
          <a:off x="16317595" y="15715557"/>
          <a:ext cx="1269" cy="11744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91766</xdr:rowOff>
    </xdr:from>
    <xdr:ext cx="534377" cy="259045"/>
    <xdr:sp macro="" textlink="">
      <xdr:nvSpPr>
        <xdr:cNvPr id="692" name="公債費最小値テキスト"/>
        <xdr:cNvSpPr txBox="1"/>
      </xdr:nvSpPr>
      <xdr:spPr>
        <a:xfrm>
          <a:off x="16370300" y="16893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87939</xdr:rowOff>
    </xdr:from>
    <xdr:to>
      <xdr:col>86</xdr:col>
      <xdr:colOff>25400</xdr:colOff>
      <xdr:row>98</xdr:row>
      <xdr:rowOff>87939</xdr:rowOff>
    </xdr:to>
    <xdr:cxnSp macro="">
      <xdr:nvCxnSpPr>
        <xdr:cNvPr id="693" name="直線コネクタ 692"/>
        <xdr:cNvCxnSpPr/>
      </xdr:nvCxnSpPr>
      <xdr:spPr>
        <a:xfrm>
          <a:off x="16230600" y="16890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60284</xdr:rowOff>
    </xdr:from>
    <xdr:ext cx="599010" cy="259045"/>
    <xdr:sp macro="" textlink="">
      <xdr:nvSpPr>
        <xdr:cNvPr id="694" name="公債費最大値テキスト"/>
        <xdr:cNvSpPr txBox="1"/>
      </xdr:nvSpPr>
      <xdr:spPr>
        <a:xfrm>
          <a:off x="16370300" y="15490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124,647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113607</xdr:rowOff>
    </xdr:from>
    <xdr:to>
      <xdr:col>86</xdr:col>
      <xdr:colOff>25400</xdr:colOff>
      <xdr:row>91</xdr:row>
      <xdr:rowOff>113607</xdr:rowOff>
    </xdr:to>
    <xdr:cxnSp macro="">
      <xdr:nvCxnSpPr>
        <xdr:cNvPr id="695" name="直線コネクタ 694"/>
        <xdr:cNvCxnSpPr/>
      </xdr:nvCxnSpPr>
      <xdr:spPr>
        <a:xfrm>
          <a:off x="16230600" y="15715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123230</xdr:rowOff>
    </xdr:from>
    <xdr:to>
      <xdr:col>85</xdr:col>
      <xdr:colOff>127000</xdr:colOff>
      <xdr:row>91</xdr:row>
      <xdr:rowOff>131176</xdr:rowOff>
    </xdr:to>
    <xdr:cxnSp macro="">
      <xdr:nvCxnSpPr>
        <xdr:cNvPr id="696" name="直線コネクタ 695"/>
        <xdr:cNvCxnSpPr/>
      </xdr:nvCxnSpPr>
      <xdr:spPr>
        <a:xfrm>
          <a:off x="15481300" y="15725180"/>
          <a:ext cx="838200" cy="7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111349</xdr:rowOff>
    </xdr:from>
    <xdr:ext cx="534377" cy="259045"/>
    <xdr:sp macro="" textlink="">
      <xdr:nvSpPr>
        <xdr:cNvPr id="697" name="公債費平均値テキスト"/>
        <xdr:cNvSpPr txBox="1"/>
      </xdr:nvSpPr>
      <xdr:spPr>
        <a:xfrm>
          <a:off x="16370300" y="163990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132922</xdr:rowOff>
    </xdr:from>
    <xdr:to>
      <xdr:col>85</xdr:col>
      <xdr:colOff>177800</xdr:colOff>
      <xdr:row>96</xdr:row>
      <xdr:rowOff>63072</xdr:rowOff>
    </xdr:to>
    <xdr:sp macro="" textlink="">
      <xdr:nvSpPr>
        <xdr:cNvPr id="698" name="フローチャート: 判断 697"/>
        <xdr:cNvSpPr/>
      </xdr:nvSpPr>
      <xdr:spPr>
        <a:xfrm>
          <a:off x="16268700" y="1642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120388</xdr:rowOff>
    </xdr:from>
    <xdr:to>
      <xdr:col>81</xdr:col>
      <xdr:colOff>50800</xdr:colOff>
      <xdr:row>91</xdr:row>
      <xdr:rowOff>123230</xdr:rowOff>
    </xdr:to>
    <xdr:cxnSp macro="">
      <xdr:nvCxnSpPr>
        <xdr:cNvPr id="699" name="直線コネクタ 698"/>
        <xdr:cNvCxnSpPr/>
      </xdr:nvCxnSpPr>
      <xdr:spPr>
        <a:xfrm>
          <a:off x="14592300" y="15722338"/>
          <a:ext cx="889000" cy="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130908</xdr:rowOff>
    </xdr:from>
    <xdr:to>
      <xdr:col>81</xdr:col>
      <xdr:colOff>101600</xdr:colOff>
      <xdr:row>96</xdr:row>
      <xdr:rowOff>61058</xdr:rowOff>
    </xdr:to>
    <xdr:sp macro="" textlink="">
      <xdr:nvSpPr>
        <xdr:cNvPr id="700" name="フローチャート: 判断 699"/>
        <xdr:cNvSpPr/>
      </xdr:nvSpPr>
      <xdr:spPr>
        <a:xfrm>
          <a:off x="15430500" y="16418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52185</xdr:rowOff>
    </xdr:from>
    <xdr:ext cx="534377" cy="259045"/>
    <xdr:sp macro="" textlink="">
      <xdr:nvSpPr>
        <xdr:cNvPr id="701" name="テキスト ボックス 700"/>
        <xdr:cNvSpPr txBox="1"/>
      </xdr:nvSpPr>
      <xdr:spPr>
        <a:xfrm>
          <a:off x="15214111" y="1651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89</xdr:row>
      <xdr:rowOff>144228</xdr:rowOff>
    </xdr:from>
    <xdr:to>
      <xdr:col>76</xdr:col>
      <xdr:colOff>114300</xdr:colOff>
      <xdr:row>91</xdr:row>
      <xdr:rowOff>120388</xdr:rowOff>
    </xdr:to>
    <xdr:cxnSp macro="">
      <xdr:nvCxnSpPr>
        <xdr:cNvPr id="702" name="直線コネクタ 701"/>
        <xdr:cNvCxnSpPr/>
      </xdr:nvCxnSpPr>
      <xdr:spPr>
        <a:xfrm>
          <a:off x="13703300" y="15403278"/>
          <a:ext cx="889000" cy="31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163793</xdr:rowOff>
    </xdr:from>
    <xdr:to>
      <xdr:col>76</xdr:col>
      <xdr:colOff>165100</xdr:colOff>
      <xdr:row>96</xdr:row>
      <xdr:rowOff>93943</xdr:rowOff>
    </xdr:to>
    <xdr:sp macro="" textlink="">
      <xdr:nvSpPr>
        <xdr:cNvPr id="703" name="フローチャート: 判断 702"/>
        <xdr:cNvSpPr/>
      </xdr:nvSpPr>
      <xdr:spPr>
        <a:xfrm>
          <a:off x="14541500" y="16451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85070</xdr:rowOff>
    </xdr:from>
    <xdr:ext cx="534377" cy="259045"/>
    <xdr:sp macro="" textlink="">
      <xdr:nvSpPr>
        <xdr:cNvPr id="704" name="テキスト ボックス 703"/>
        <xdr:cNvSpPr txBox="1"/>
      </xdr:nvSpPr>
      <xdr:spPr>
        <a:xfrm>
          <a:off x="14325111" y="1654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89</xdr:row>
      <xdr:rowOff>144228</xdr:rowOff>
    </xdr:from>
    <xdr:to>
      <xdr:col>71</xdr:col>
      <xdr:colOff>177800</xdr:colOff>
      <xdr:row>90</xdr:row>
      <xdr:rowOff>14362</xdr:rowOff>
    </xdr:to>
    <xdr:cxnSp macro="">
      <xdr:nvCxnSpPr>
        <xdr:cNvPr id="705" name="直線コネクタ 704"/>
        <xdr:cNvCxnSpPr/>
      </xdr:nvCxnSpPr>
      <xdr:spPr>
        <a:xfrm flipV="1">
          <a:off x="12814300" y="15403278"/>
          <a:ext cx="889000" cy="41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72451</xdr:rowOff>
    </xdr:from>
    <xdr:to>
      <xdr:col>72</xdr:col>
      <xdr:colOff>38100</xdr:colOff>
      <xdr:row>97</xdr:row>
      <xdr:rowOff>2601</xdr:rowOff>
    </xdr:to>
    <xdr:sp macro="" textlink="">
      <xdr:nvSpPr>
        <xdr:cNvPr id="706" name="フローチャート: 判断 705"/>
        <xdr:cNvSpPr/>
      </xdr:nvSpPr>
      <xdr:spPr>
        <a:xfrm>
          <a:off x="13652500" y="1653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165178</xdr:rowOff>
    </xdr:from>
    <xdr:ext cx="534377" cy="259045"/>
    <xdr:sp macro="" textlink="">
      <xdr:nvSpPr>
        <xdr:cNvPr id="707" name="テキスト ボックス 706"/>
        <xdr:cNvSpPr txBox="1"/>
      </xdr:nvSpPr>
      <xdr:spPr>
        <a:xfrm>
          <a:off x="13436111" y="16624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74324</xdr:rowOff>
    </xdr:from>
    <xdr:to>
      <xdr:col>67</xdr:col>
      <xdr:colOff>101600</xdr:colOff>
      <xdr:row>97</xdr:row>
      <xdr:rowOff>4474</xdr:rowOff>
    </xdr:to>
    <xdr:sp macro="" textlink="">
      <xdr:nvSpPr>
        <xdr:cNvPr id="708" name="フローチャート: 判断 707"/>
        <xdr:cNvSpPr/>
      </xdr:nvSpPr>
      <xdr:spPr>
        <a:xfrm>
          <a:off x="12763500" y="1653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167051</xdr:rowOff>
    </xdr:from>
    <xdr:ext cx="534377" cy="259045"/>
    <xdr:sp macro="" textlink="">
      <xdr:nvSpPr>
        <xdr:cNvPr id="709" name="テキスト ボックス 708"/>
        <xdr:cNvSpPr txBox="1"/>
      </xdr:nvSpPr>
      <xdr:spPr>
        <a:xfrm>
          <a:off x="12547111" y="1662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80376</xdr:rowOff>
    </xdr:from>
    <xdr:to>
      <xdr:col>85</xdr:col>
      <xdr:colOff>177800</xdr:colOff>
      <xdr:row>92</xdr:row>
      <xdr:rowOff>10526</xdr:rowOff>
    </xdr:to>
    <xdr:sp macro="" textlink="">
      <xdr:nvSpPr>
        <xdr:cNvPr id="715" name="楕円 714"/>
        <xdr:cNvSpPr/>
      </xdr:nvSpPr>
      <xdr:spPr>
        <a:xfrm>
          <a:off x="16268700" y="15682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15833</xdr:rowOff>
    </xdr:from>
    <xdr:ext cx="599010" cy="259045"/>
    <xdr:sp macro="" textlink="">
      <xdr:nvSpPr>
        <xdr:cNvPr id="716" name="公債費該当値テキスト"/>
        <xdr:cNvSpPr txBox="1"/>
      </xdr:nvSpPr>
      <xdr:spPr>
        <a:xfrm>
          <a:off x="16370300" y="15617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72430</xdr:rowOff>
    </xdr:from>
    <xdr:to>
      <xdr:col>81</xdr:col>
      <xdr:colOff>101600</xdr:colOff>
      <xdr:row>92</xdr:row>
      <xdr:rowOff>2580</xdr:rowOff>
    </xdr:to>
    <xdr:sp macro="" textlink="">
      <xdr:nvSpPr>
        <xdr:cNvPr id="717" name="楕円 716"/>
        <xdr:cNvSpPr/>
      </xdr:nvSpPr>
      <xdr:spPr>
        <a:xfrm>
          <a:off x="15430500" y="1567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90</xdr:row>
      <xdr:rowOff>19107</xdr:rowOff>
    </xdr:from>
    <xdr:ext cx="599010" cy="259045"/>
    <xdr:sp macro="" textlink="">
      <xdr:nvSpPr>
        <xdr:cNvPr id="718" name="テキスト ボックス 717"/>
        <xdr:cNvSpPr txBox="1"/>
      </xdr:nvSpPr>
      <xdr:spPr>
        <a:xfrm>
          <a:off x="15181795" y="1544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69588</xdr:rowOff>
    </xdr:from>
    <xdr:to>
      <xdr:col>76</xdr:col>
      <xdr:colOff>165100</xdr:colOff>
      <xdr:row>91</xdr:row>
      <xdr:rowOff>171188</xdr:rowOff>
    </xdr:to>
    <xdr:sp macro="" textlink="">
      <xdr:nvSpPr>
        <xdr:cNvPr id="719" name="楕円 718"/>
        <xdr:cNvSpPr/>
      </xdr:nvSpPr>
      <xdr:spPr>
        <a:xfrm>
          <a:off x="14541500" y="1567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16265</xdr:rowOff>
    </xdr:from>
    <xdr:ext cx="599010" cy="259045"/>
    <xdr:sp macro="" textlink="">
      <xdr:nvSpPr>
        <xdr:cNvPr id="720" name="テキスト ボックス 719"/>
        <xdr:cNvSpPr txBox="1"/>
      </xdr:nvSpPr>
      <xdr:spPr>
        <a:xfrm>
          <a:off x="14292795" y="15446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89</xdr:row>
      <xdr:rowOff>93428</xdr:rowOff>
    </xdr:from>
    <xdr:to>
      <xdr:col>72</xdr:col>
      <xdr:colOff>38100</xdr:colOff>
      <xdr:row>90</xdr:row>
      <xdr:rowOff>23578</xdr:rowOff>
    </xdr:to>
    <xdr:sp macro="" textlink="">
      <xdr:nvSpPr>
        <xdr:cNvPr id="721" name="楕円 720"/>
        <xdr:cNvSpPr/>
      </xdr:nvSpPr>
      <xdr:spPr>
        <a:xfrm>
          <a:off x="13652500" y="15352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88</xdr:row>
      <xdr:rowOff>40105</xdr:rowOff>
    </xdr:from>
    <xdr:ext cx="599010" cy="259045"/>
    <xdr:sp macro="" textlink="">
      <xdr:nvSpPr>
        <xdr:cNvPr id="722" name="テキスト ボックス 721"/>
        <xdr:cNvSpPr txBox="1"/>
      </xdr:nvSpPr>
      <xdr:spPr>
        <a:xfrm>
          <a:off x="13403795" y="15127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89</xdr:row>
      <xdr:rowOff>135012</xdr:rowOff>
    </xdr:from>
    <xdr:to>
      <xdr:col>67</xdr:col>
      <xdr:colOff>101600</xdr:colOff>
      <xdr:row>90</xdr:row>
      <xdr:rowOff>65162</xdr:rowOff>
    </xdr:to>
    <xdr:sp macro="" textlink="">
      <xdr:nvSpPr>
        <xdr:cNvPr id="723" name="楕円 722"/>
        <xdr:cNvSpPr/>
      </xdr:nvSpPr>
      <xdr:spPr>
        <a:xfrm>
          <a:off x="12763500" y="1539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88</xdr:row>
      <xdr:rowOff>81689</xdr:rowOff>
    </xdr:from>
    <xdr:ext cx="599010" cy="259045"/>
    <xdr:sp macro="" textlink="">
      <xdr:nvSpPr>
        <xdr:cNvPr id="724" name="テキスト ボックス 723"/>
        <xdr:cNvSpPr txBox="1"/>
      </xdr:nvSpPr>
      <xdr:spPr>
        <a:xfrm>
          <a:off x="12514795" y="151692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5" name="直線コネクタ 734"/>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6" name="テキスト ボックス 735"/>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7" name="直線コネクタ 736"/>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8" name="テキスト ボックス 737"/>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9" name="直線コネクタ 738"/>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40" name="テキスト ボックス 739"/>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1" name="直線コネクタ 740"/>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2" name="テキスト ボックス 741"/>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3" name="直線コネクタ 742"/>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4" name="テキスト ボックス 743"/>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5" name="直線コネクタ 744"/>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6" name="テキスト ボックス 745"/>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7" name="直線コネクタ 74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8" name="テキスト ボックス 747"/>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94633</xdr:rowOff>
    </xdr:from>
    <xdr:to>
      <xdr:col>116</xdr:col>
      <xdr:colOff>62864</xdr:colOff>
      <xdr:row>39</xdr:row>
      <xdr:rowOff>98878</xdr:rowOff>
    </xdr:to>
    <xdr:cxnSp macro="">
      <xdr:nvCxnSpPr>
        <xdr:cNvPr id="750" name="直線コネクタ 749"/>
        <xdr:cNvCxnSpPr/>
      </xdr:nvCxnSpPr>
      <xdr:spPr>
        <a:xfrm flipV="1">
          <a:off x="22159595" y="5238133"/>
          <a:ext cx="1269" cy="154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51"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2" name="直線コネクタ 751"/>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41310</xdr:rowOff>
    </xdr:from>
    <xdr:ext cx="469744" cy="259045"/>
    <xdr:sp macro="" textlink="">
      <xdr:nvSpPr>
        <xdr:cNvPr id="753" name="諸支出金最大値テキスト"/>
        <xdr:cNvSpPr txBox="1"/>
      </xdr:nvSpPr>
      <xdr:spPr>
        <a:xfrm>
          <a:off x="22212300" y="5013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4,738</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94633</xdr:rowOff>
    </xdr:from>
    <xdr:to>
      <xdr:col>116</xdr:col>
      <xdr:colOff>152400</xdr:colOff>
      <xdr:row>30</xdr:row>
      <xdr:rowOff>94633</xdr:rowOff>
    </xdr:to>
    <xdr:cxnSp macro="">
      <xdr:nvCxnSpPr>
        <xdr:cNvPr id="754" name="直線コネクタ 753"/>
        <xdr:cNvCxnSpPr/>
      </xdr:nvCxnSpPr>
      <xdr:spPr>
        <a:xfrm>
          <a:off x="22072600" y="523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5" name="直線コネクタ 754"/>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5315</xdr:rowOff>
    </xdr:from>
    <xdr:ext cx="378565" cy="259045"/>
    <xdr:sp macro="" textlink="">
      <xdr:nvSpPr>
        <xdr:cNvPr id="756" name="諸支出金平均値テキスト"/>
        <xdr:cNvSpPr txBox="1"/>
      </xdr:nvSpPr>
      <xdr:spPr>
        <a:xfrm>
          <a:off x="22212300" y="65204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153888</xdr:rowOff>
    </xdr:from>
    <xdr:to>
      <xdr:col>116</xdr:col>
      <xdr:colOff>114300</xdr:colOff>
      <xdr:row>39</xdr:row>
      <xdr:rowOff>84038</xdr:rowOff>
    </xdr:to>
    <xdr:sp macro="" textlink="">
      <xdr:nvSpPr>
        <xdr:cNvPr id="757" name="フローチャート: 判断 756"/>
        <xdr:cNvSpPr/>
      </xdr:nvSpPr>
      <xdr:spPr>
        <a:xfrm>
          <a:off x="22110700" y="6668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8" name="直線コネクタ 757"/>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155194</xdr:rowOff>
    </xdr:from>
    <xdr:to>
      <xdr:col>112</xdr:col>
      <xdr:colOff>38100</xdr:colOff>
      <xdr:row>39</xdr:row>
      <xdr:rowOff>85344</xdr:rowOff>
    </xdr:to>
    <xdr:sp macro="" textlink="">
      <xdr:nvSpPr>
        <xdr:cNvPr id="759" name="フローチャート: 判断 758"/>
        <xdr:cNvSpPr/>
      </xdr:nvSpPr>
      <xdr:spPr>
        <a:xfrm>
          <a:off x="21272500" y="667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101871</xdr:rowOff>
    </xdr:from>
    <xdr:ext cx="378565" cy="259045"/>
    <xdr:sp macro="" textlink="">
      <xdr:nvSpPr>
        <xdr:cNvPr id="760" name="テキスト ボックス 759"/>
        <xdr:cNvSpPr txBox="1"/>
      </xdr:nvSpPr>
      <xdr:spPr>
        <a:xfrm>
          <a:off x="21134017" y="64455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1" name="直線コネクタ 760"/>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13462</xdr:rowOff>
    </xdr:from>
    <xdr:to>
      <xdr:col>107</xdr:col>
      <xdr:colOff>101600</xdr:colOff>
      <xdr:row>39</xdr:row>
      <xdr:rowOff>115062</xdr:rowOff>
    </xdr:to>
    <xdr:sp macro="" textlink="">
      <xdr:nvSpPr>
        <xdr:cNvPr id="762" name="フローチャート: 判断 761"/>
        <xdr:cNvSpPr/>
      </xdr:nvSpPr>
      <xdr:spPr>
        <a:xfrm>
          <a:off x="20383500" y="6700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131589</xdr:rowOff>
    </xdr:from>
    <xdr:ext cx="378565" cy="259045"/>
    <xdr:sp macro="" textlink="">
      <xdr:nvSpPr>
        <xdr:cNvPr id="763" name="テキスト ボックス 762"/>
        <xdr:cNvSpPr txBox="1"/>
      </xdr:nvSpPr>
      <xdr:spPr>
        <a:xfrm>
          <a:off x="20245017" y="6475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4" name="直線コネクタ 763"/>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1053</xdr:rowOff>
    </xdr:from>
    <xdr:to>
      <xdr:col>102</xdr:col>
      <xdr:colOff>165100</xdr:colOff>
      <xdr:row>39</xdr:row>
      <xdr:rowOff>102653</xdr:rowOff>
    </xdr:to>
    <xdr:sp macro="" textlink="">
      <xdr:nvSpPr>
        <xdr:cNvPr id="765" name="フローチャート: 判断 764"/>
        <xdr:cNvSpPr/>
      </xdr:nvSpPr>
      <xdr:spPr>
        <a:xfrm>
          <a:off x="19494500" y="6687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119179</xdr:rowOff>
    </xdr:from>
    <xdr:ext cx="378565" cy="259045"/>
    <xdr:sp macro="" textlink="">
      <xdr:nvSpPr>
        <xdr:cNvPr id="766" name="テキスト ボックス 765"/>
        <xdr:cNvSpPr txBox="1"/>
      </xdr:nvSpPr>
      <xdr:spPr>
        <a:xfrm>
          <a:off x="19356017" y="64628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5297</xdr:rowOff>
    </xdr:from>
    <xdr:to>
      <xdr:col>98</xdr:col>
      <xdr:colOff>38100</xdr:colOff>
      <xdr:row>39</xdr:row>
      <xdr:rowOff>106897</xdr:rowOff>
    </xdr:to>
    <xdr:sp macro="" textlink="">
      <xdr:nvSpPr>
        <xdr:cNvPr id="767" name="フローチャート: 判断 766"/>
        <xdr:cNvSpPr/>
      </xdr:nvSpPr>
      <xdr:spPr>
        <a:xfrm>
          <a:off x="18605500" y="6691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123425</xdr:rowOff>
    </xdr:from>
    <xdr:ext cx="378565" cy="259045"/>
    <xdr:sp macro="" textlink="">
      <xdr:nvSpPr>
        <xdr:cNvPr id="768" name="テキスト ボックス 767"/>
        <xdr:cNvSpPr txBox="1"/>
      </xdr:nvSpPr>
      <xdr:spPr>
        <a:xfrm>
          <a:off x="18467017" y="64670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9" name="テキスト ボックス 76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70" name="テキスト ボックス 76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1" name="テキスト ボックス 77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2" name="テキスト ボックス 77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3" name="テキスト ボックス 77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4" name="楕円 773"/>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5"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6" name="楕円 775"/>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7" name="テキスト ボックス 776"/>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8" name="楕円 777"/>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9" name="テキスト ボックス 778"/>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80" name="楕円 779"/>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1" name="テキスト ボックス 780"/>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2" name="楕円 781"/>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3" name="テキスト ボックス 782"/>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4" name="正方形/長方形 78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5" name="正方形/長方形 78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6" name="正方形/長方形 78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7" name="正方形/長方形 78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8" name="正方形/長方形 78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9" name="正方形/長方形 78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90" name="正方形/長方形 78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1" name="正方形/長方形 79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2" name="テキスト ボックス 79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3" name="直線コネクタ 79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4" name="直線コネクタ 79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5" name="テキスト ボックス 79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7" name="テキスト ボックス 79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9" name="直線コネクタ 79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80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3" name="直線コネクタ 80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4" name="直線コネクタ 80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フローチャート: 判断 80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7" name="直線コネクタ 80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8" name="フローチャート: 判断 80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9" name="テキスト ボックス 808"/>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10" name="直線コネクタ 80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1" name="フローチャート: 判断 81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2" name="テキスト ボックス 811"/>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3" name="直線コネクタ 81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4" name="フローチャート: 判断 81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5" name="テキスト ボックス 814"/>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6" name="フローチャート: 判断 81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7" name="テキスト ボックス 816"/>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8" name="テキスト ボックス 81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9" name="テキスト ボックス 81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0" name="テキスト ボックス 81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1" name="テキスト ボックス 82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2" name="テキスト ボックス 82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3" name="楕円 82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5" name="楕円 82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6" name="テキスト ボックス 825"/>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7" name="楕円 82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8" name="テキスト ボックス 827"/>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9" name="楕円 82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30" name="テキスト ボックス 829"/>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1" name="楕円 83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2" name="テキスト ボックス 831"/>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3" name="正方形/長方形 8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4" name="正方形/長方形 8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5" name="テキスト ボックス 8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市町村合併により行政面積が</a:t>
          </a:r>
          <a:r>
            <a:rPr kumimoji="1" lang="en-US" altLang="ja-JP" sz="1300">
              <a:latin typeface="ＭＳ Ｐゴシック" panose="020B0600070205080204" pitchFamily="50" charset="-128"/>
              <a:ea typeface="ＭＳ Ｐゴシック" panose="020B0600070205080204" pitchFamily="50" charset="-128"/>
            </a:rPr>
            <a:t>778.14㎢</a:t>
          </a:r>
          <a:r>
            <a:rPr kumimoji="1" lang="ja-JP" altLang="en-US" sz="1300">
              <a:latin typeface="ＭＳ Ｐゴシック" panose="020B0600070205080204" pitchFamily="50" charset="-128"/>
              <a:ea typeface="ＭＳ Ｐゴシック" panose="020B0600070205080204" pitchFamily="50" charset="-128"/>
            </a:rPr>
            <a:t>と広大となったため支所を多く配置していることや，人口減少が進行していることから多くの項目において住民一人当たりのコストが類似団体内平均値と比較し多額となっている。議会費は，議員数や議員報酬額が多いことが類似団体内平均値と比較し大きく上回っている要因と考えられる。民生費は，神杉保育所整備事業やこども集会所整備事業など普通建設事業費が多額となったことが前年度と比較し増加している要因である。衛生費は，水道事業会計への補助金等や健康増進施設整備事業により普通建設事業費が多額となったことが前年度と比較し増加している要因である。労働費は，労働者に対する金融対策としての金融機関預託金が</a:t>
          </a:r>
          <a:r>
            <a:rPr kumimoji="1" lang="en-US" altLang="ja-JP" sz="1300">
              <a:latin typeface="ＭＳ Ｐゴシック" panose="020B0600070205080204" pitchFamily="50" charset="-128"/>
              <a:ea typeface="ＭＳ Ｐゴシック" panose="020B0600070205080204" pitchFamily="50" charset="-128"/>
            </a:rPr>
            <a:t>170</a:t>
          </a:r>
          <a:r>
            <a:rPr kumimoji="1" lang="ja-JP" altLang="en-US" sz="1300">
              <a:latin typeface="ＭＳ Ｐゴシック" panose="020B0600070205080204" pitchFamily="50" charset="-128"/>
              <a:ea typeface="ＭＳ Ｐゴシック" panose="020B0600070205080204" pitchFamily="50" charset="-128"/>
            </a:rPr>
            <a:t>百万円と多額であることが類似団体内平均値と比較し大きく上回っている要因である。農林水産業費が類似団体内平均値と比較し上回っているのは，本市の基幹産業の一つである農林業強化のため個人や団体への補助事業が多いことが主な要因である。土木費が類似団体内平均値と比較し上回っているのは，行政面積が広大であることから市道面積が広いことや県道の権限移譲を積極的に受け入れていることにより普通建設事業費及び維持補修費が多額となっていることが要因である。商工費は，商工業振興や観光推進に係る補助金が多いことが類似団体内平均値を上回っている要因である。公債費は，ハード事業やソフト事業の財源として借り入れた過疎対策事業債や合併特例事業債などの地方債償還が多額となっていることが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広島県三次市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latin typeface="ＭＳ ゴシック" pitchFamily="49" charset="-128"/>
              <a:ea typeface="ＭＳ ゴシック" pitchFamily="49" charset="-128"/>
            </a:rPr>
            <a:t>　実質収支額は，毎年黒字で推移しているものの前年度と比較すると</a:t>
          </a:r>
          <a:r>
            <a:rPr kumimoji="1" lang="en-US" altLang="ja-JP" sz="1350">
              <a:latin typeface="ＭＳ ゴシック" pitchFamily="49" charset="-128"/>
              <a:ea typeface="ＭＳ ゴシック" pitchFamily="49" charset="-128"/>
            </a:rPr>
            <a:t>795</a:t>
          </a:r>
          <a:r>
            <a:rPr kumimoji="1" lang="ja-JP" altLang="en-US" sz="1350">
              <a:latin typeface="ＭＳ ゴシック" pitchFamily="49" charset="-128"/>
              <a:ea typeface="ＭＳ ゴシック" pitchFamily="49" charset="-128"/>
            </a:rPr>
            <a:t>百万円減少し，標準財政規模に占める割合では</a:t>
          </a:r>
          <a:r>
            <a:rPr kumimoji="1" lang="en-US" altLang="ja-JP" sz="1350">
              <a:latin typeface="ＭＳ ゴシック" pitchFamily="49" charset="-128"/>
              <a:ea typeface="ＭＳ ゴシック" pitchFamily="49" charset="-128"/>
            </a:rPr>
            <a:t>3.33</a:t>
          </a:r>
          <a:r>
            <a:rPr kumimoji="1" lang="ja-JP" altLang="en-US" sz="1350">
              <a:latin typeface="ＭＳ ゴシック" pitchFamily="49" charset="-128"/>
              <a:ea typeface="ＭＳ ゴシック" pitchFamily="49" charset="-128"/>
            </a:rPr>
            <a:t>ポイント減少している。普通交付税の合併特例措置の段階的縮減の影響により歳入が減少していることに加え，健康増進施設整備事業等による普通建設事業費が増加したことが要因である。財政調整基金残高は，その他の特定目的基金の取り崩しによりその取崩しを回避し運用益を積み立てるなど増加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広島県三次市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連結実質赤字比率の算定に係る全ての会計の実質収支額は黒字となっている。</a:t>
          </a:r>
        </a:p>
        <a:p>
          <a:r>
            <a:rPr kumimoji="1" lang="ja-JP" altLang="en-US" sz="1400">
              <a:latin typeface="ＭＳ ゴシック" pitchFamily="49" charset="-128"/>
              <a:ea typeface="ＭＳ ゴシック" pitchFamily="49" charset="-128"/>
            </a:rPr>
            <a:t>　病院事業会計の実質収支については，医療サービスの向上や医業収益確保等に取り組んできたことにより黒字額が高額となっている。しかし患者</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人</a:t>
          </a:r>
          <a:r>
            <a:rPr kumimoji="1" lang="en-US" altLang="ja-JP" sz="1400">
              <a:latin typeface="ＭＳ ゴシック" pitchFamily="49" charset="-128"/>
              <a:ea typeface="ＭＳ ゴシック" pitchFamily="49" charset="-128"/>
            </a:rPr>
            <a:t>1</a:t>
          </a:r>
          <a:r>
            <a:rPr kumimoji="1" lang="ja-JP" altLang="en-US" sz="1400">
              <a:latin typeface="ＭＳ ゴシック" pitchFamily="49" charset="-128"/>
              <a:ea typeface="ＭＳ ゴシック" pitchFamily="49" charset="-128"/>
            </a:rPr>
            <a:t>日当たりの診療収入や外来患者数の減少などにより実質収支が減少しており，標準財政規模に対する比率も減少傾向である。</a:t>
          </a:r>
        </a:p>
        <a:p>
          <a:r>
            <a:rPr kumimoji="1" lang="ja-JP" altLang="en-US" sz="1400">
              <a:latin typeface="ＭＳ ゴシック" pitchFamily="49" charset="-128"/>
              <a:ea typeface="ＭＳ ゴシック" pitchFamily="49" charset="-128"/>
            </a:rPr>
            <a:t>　一般会計の実質収支については，平成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の普通交付税の合併特例措置の段階的縮減の影響により実質収支が減少しており，標準財政規模に対する比率も前年度と比較し減少している。今後も前記理由により歳入が減少することを踏まえ，資金不足を起こさないよう一定の基金を常に保つとともに，歳出削減と歳入確保の対策を推進する必要がある。また，一般会計からの繰出の多い特別会計においては，経営改善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8.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9.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printerSettings" Target="../printerSettings/printerSettings30.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election activeCell="W9" sqref="W9:AL11"/>
    </sheetView>
  </sheetViews>
  <sheetFormatPr defaultColWidth="0" defaultRowHeight="11" zeroHeight="1"/>
  <cols>
    <col min="1" max="11" width="2.08984375" style="167" customWidth="1"/>
    <col min="12" max="12" width="2.26953125" style="167" customWidth="1"/>
    <col min="13" max="17" width="2.36328125" style="167" customWidth="1"/>
    <col min="18" max="119" width="2.08984375" style="167" customWidth="1"/>
    <col min="120" max="16384" width="0" style="167" hidden="1"/>
  </cols>
  <sheetData>
    <row r="1" spans="1:119" ht="33" customHeight="1">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40472960</v>
      </c>
      <c r="BO4" s="441"/>
      <c r="BP4" s="441"/>
      <c r="BQ4" s="441"/>
      <c r="BR4" s="441"/>
      <c r="BS4" s="441"/>
      <c r="BT4" s="441"/>
      <c r="BU4" s="442"/>
      <c r="BV4" s="440">
        <v>39148412</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2.1</v>
      </c>
      <c r="CU4" s="622"/>
      <c r="CV4" s="622"/>
      <c r="CW4" s="622"/>
      <c r="CX4" s="622"/>
      <c r="CY4" s="622"/>
      <c r="CZ4" s="622"/>
      <c r="DA4" s="623"/>
      <c r="DB4" s="621">
        <v>5.4</v>
      </c>
      <c r="DC4" s="622"/>
      <c r="DD4" s="622"/>
      <c r="DE4" s="622"/>
      <c r="DF4" s="622"/>
      <c r="DG4" s="622"/>
      <c r="DH4" s="622"/>
      <c r="DI4" s="623"/>
      <c r="DJ4" s="165"/>
      <c r="DK4" s="165"/>
      <c r="DL4" s="165"/>
      <c r="DM4" s="165"/>
      <c r="DN4" s="165"/>
      <c r="DO4" s="165"/>
    </row>
    <row r="5" spans="1:119" ht="18.75" customHeight="1">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39624781</v>
      </c>
      <c r="BO5" s="446"/>
      <c r="BP5" s="446"/>
      <c r="BQ5" s="446"/>
      <c r="BR5" s="446"/>
      <c r="BS5" s="446"/>
      <c r="BT5" s="446"/>
      <c r="BU5" s="447"/>
      <c r="BV5" s="445">
        <v>37708722</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95.8</v>
      </c>
      <c r="CU5" s="416"/>
      <c r="CV5" s="416"/>
      <c r="CW5" s="416"/>
      <c r="CX5" s="416"/>
      <c r="CY5" s="416"/>
      <c r="CZ5" s="416"/>
      <c r="DA5" s="417"/>
      <c r="DB5" s="415">
        <v>93.8</v>
      </c>
      <c r="DC5" s="416"/>
      <c r="DD5" s="416"/>
      <c r="DE5" s="416"/>
      <c r="DF5" s="416"/>
      <c r="DG5" s="416"/>
      <c r="DH5" s="416"/>
      <c r="DI5" s="417"/>
      <c r="DJ5" s="165"/>
      <c r="DK5" s="165"/>
      <c r="DL5" s="165"/>
      <c r="DM5" s="165"/>
      <c r="DN5" s="165"/>
      <c r="DO5" s="165"/>
    </row>
    <row r="6" spans="1:119" ht="18.75" customHeight="1">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848179</v>
      </c>
      <c r="BO6" s="446"/>
      <c r="BP6" s="446"/>
      <c r="BQ6" s="446"/>
      <c r="BR6" s="446"/>
      <c r="BS6" s="446"/>
      <c r="BT6" s="446"/>
      <c r="BU6" s="447"/>
      <c r="BV6" s="445">
        <v>1439690</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100.2</v>
      </c>
      <c r="CU6" s="596"/>
      <c r="CV6" s="596"/>
      <c r="CW6" s="596"/>
      <c r="CX6" s="596"/>
      <c r="CY6" s="596"/>
      <c r="CZ6" s="596"/>
      <c r="DA6" s="597"/>
      <c r="DB6" s="595">
        <v>98.1</v>
      </c>
      <c r="DC6" s="596"/>
      <c r="DD6" s="596"/>
      <c r="DE6" s="596"/>
      <c r="DF6" s="596"/>
      <c r="DG6" s="596"/>
      <c r="DH6" s="596"/>
      <c r="DI6" s="597"/>
      <c r="DJ6" s="165"/>
      <c r="DK6" s="165"/>
      <c r="DL6" s="165"/>
      <c r="DM6" s="165"/>
      <c r="DN6" s="165"/>
      <c r="DO6" s="165"/>
    </row>
    <row r="7" spans="1:119" ht="18.75" customHeight="1">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88</v>
      </c>
      <c r="AV7" s="503"/>
      <c r="AW7" s="503"/>
      <c r="AX7" s="503"/>
      <c r="AY7" s="425" t="s">
        <v>100</v>
      </c>
      <c r="AZ7" s="426"/>
      <c r="BA7" s="426"/>
      <c r="BB7" s="426"/>
      <c r="BC7" s="426"/>
      <c r="BD7" s="426"/>
      <c r="BE7" s="426"/>
      <c r="BF7" s="426"/>
      <c r="BG7" s="426"/>
      <c r="BH7" s="426"/>
      <c r="BI7" s="426"/>
      <c r="BJ7" s="426"/>
      <c r="BK7" s="426"/>
      <c r="BL7" s="426"/>
      <c r="BM7" s="427"/>
      <c r="BN7" s="445">
        <v>381865</v>
      </c>
      <c r="BO7" s="446"/>
      <c r="BP7" s="446"/>
      <c r="BQ7" s="446"/>
      <c r="BR7" s="446"/>
      <c r="BS7" s="446"/>
      <c r="BT7" s="446"/>
      <c r="BU7" s="447"/>
      <c r="BV7" s="445">
        <v>178339</v>
      </c>
      <c r="BW7" s="446"/>
      <c r="BX7" s="446"/>
      <c r="BY7" s="446"/>
      <c r="BZ7" s="446"/>
      <c r="CA7" s="446"/>
      <c r="CB7" s="446"/>
      <c r="CC7" s="447"/>
      <c r="CD7" s="454" t="s">
        <v>101</v>
      </c>
      <c r="CE7" s="455"/>
      <c r="CF7" s="455"/>
      <c r="CG7" s="455"/>
      <c r="CH7" s="455"/>
      <c r="CI7" s="455"/>
      <c r="CJ7" s="455"/>
      <c r="CK7" s="455"/>
      <c r="CL7" s="455"/>
      <c r="CM7" s="455"/>
      <c r="CN7" s="455"/>
      <c r="CO7" s="455"/>
      <c r="CP7" s="455"/>
      <c r="CQ7" s="455"/>
      <c r="CR7" s="455"/>
      <c r="CS7" s="456"/>
      <c r="CT7" s="445">
        <v>22738340</v>
      </c>
      <c r="CU7" s="446"/>
      <c r="CV7" s="446"/>
      <c r="CW7" s="446"/>
      <c r="CX7" s="446"/>
      <c r="CY7" s="446"/>
      <c r="CZ7" s="446"/>
      <c r="DA7" s="447"/>
      <c r="DB7" s="445">
        <v>23430234</v>
      </c>
      <c r="DC7" s="446"/>
      <c r="DD7" s="446"/>
      <c r="DE7" s="446"/>
      <c r="DF7" s="446"/>
      <c r="DG7" s="446"/>
      <c r="DH7" s="446"/>
      <c r="DI7" s="447"/>
      <c r="DJ7" s="165"/>
      <c r="DK7" s="165"/>
      <c r="DL7" s="165"/>
      <c r="DM7" s="165"/>
      <c r="DN7" s="165"/>
      <c r="DO7" s="165"/>
    </row>
    <row r="8" spans="1:119" ht="18.75" customHeight="1" thickBot="1">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102</v>
      </c>
      <c r="AN8" s="419"/>
      <c r="AO8" s="419"/>
      <c r="AP8" s="419"/>
      <c r="AQ8" s="419"/>
      <c r="AR8" s="419"/>
      <c r="AS8" s="419"/>
      <c r="AT8" s="420"/>
      <c r="AU8" s="502" t="s">
        <v>96</v>
      </c>
      <c r="AV8" s="503"/>
      <c r="AW8" s="503"/>
      <c r="AX8" s="503"/>
      <c r="AY8" s="425" t="s">
        <v>103</v>
      </c>
      <c r="AZ8" s="426"/>
      <c r="BA8" s="426"/>
      <c r="BB8" s="426"/>
      <c r="BC8" s="426"/>
      <c r="BD8" s="426"/>
      <c r="BE8" s="426"/>
      <c r="BF8" s="426"/>
      <c r="BG8" s="426"/>
      <c r="BH8" s="426"/>
      <c r="BI8" s="426"/>
      <c r="BJ8" s="426"/>
      <c r="BK8" s="426"/>
      <c r="BL8" s="426"/>
      <c r="BM8" s="427"/>
      <c r="BN8" s="445">
        <v>466314</v>
      </c>
      <c r="BO8" s="446"/>
      <c r="BP8" s="446"/>
      <c r="BQ8" s="446"/>
      <c r="BR8" s="446"/>
      <c r="BS8" s="446"/>
      <c r="BT8" s="446"/>
      <c r="BU8" s="447"/>
      <c r="BV8" s="445">
        <v>1261351</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0.33</v>
      </c>
      <c r="CU8" s="559"/>
      <c r="CV8" s="559"/>
      <c r="CW8" s="559"/>
      <c r="CX8" s="559"/>
      <c r="CY8" s="559"/>
      <c r="CZ8" s="559"/>
      <c r="DA8" s="560"/>
      <c r="DB8" s="558">
        <v>0.33</v>
      </c>
      <c r="DC8" s="559"/>
      <c r="DD8" s="559"/>
      <c r="DE8" s="559"/>
      <c r="DF8" s="559"/>
      <c r="DG8" s="559"/>
      <c r="DH8" s="559"/>
      <c r="DI8" s="560"/>
      <c r="DJ8" s="165"/>
      <c r="DK8" s="165"/>
      <c r="DL8" s="165"/>
      <c r="DM8" s="165"/>
      <c r="DN8" s="165"/>
      <c r="DO8" s="165"/>
    </row>
    <row r="9" spans="1:119" ht="18.75" customHeight="1" thickBot="1">
      <c r="A9" s="166"/>
      <c r="B9" s="584" t="s">
        <v>105</v>
      </c>
      <c r="C9" s="585"/>
      <c r="D9" s="585"/>
      <c r="E9" s="585"/>
      <c r="F9" s="585"/>
      <c r="G9" s="585"/>
      <c r="H9" s="585"/>
      <c r="I9" s="585"/>
      <c r="J9" s="585"/>
      <c r="K9" s="508"/>
      <c r="L9" s="586" t="s">
        <v>106</v>
      </c>
      <c r="M9" s="587"/>
      <c r="N9" s="587"/>
      <c r="O9" s="587"/>
      <c r="P9" s="587"/>
      <c r="Q9" s="588"/>
      <c r="R9" s="589">
        <v>53615</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96</v>
      </c>
      <c r="AV9" s="503"/>
      <c r="AW9" s="503"/>
      <c r="AX9" s="503"/>
      <c r="AY9" s="425" t="s">
        <v>109</v>
      </c>
      <c r="AZ9" s="426"/>
      <c r="BA9" s="426"/>
      <c r="BB9" s="426"/>
      <c r="BC9" s="426"/>
      <c r="BD9" s="426"/>
      <c r="BE9" s="426"/>
      <c r="BF9" s="426"/>
      <c r="BG9" s="426"/>
      <c r="BH9" s="426"/>
      <c r="BI9" s="426"/>
      <c r="BJ9" s="426"/>
      <c r="BK9" s="426"/>
      <c r="BL9" s="426"/>
      <c r="BM9" s="427"/>
      <c r="BN9" s="445">
        <v>-795037</v>
      </c>
      <c r="BO9" s="446"/>
      <c r="BP9" s="446"/>
      <c r="BQ9" s="446"/>
      <c r="BR9" s="446"/>
      <c r="BS9" s="446"/>
      <c r="BT9" s="446"/>
      <c r="BU9" s="447"/>
      <c r="BV9" s="445">
        <v>257338</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23.4</v>
      </c>
      <c r="CU9" s="416"/>
      <c r="CV9" s="416"/>
      <c r="CW9" s="416"/>
      <c r="CX9" s="416"/>
      <c r="CY9" s="416"/>
      <c r="CZ9" s="416"/>
      <c r="DA9" s="417"/>
      <c r="DB9" s="415">
        <v>23.5</v>
      </c>
      <c r="DC9" s="416"/>
      <c r="DD9" s="416"/>
      <c r="DE9" s="416"/>
      <c r="DF9" s="416"/>
      <c r="DG9" s="416"/>
      <c r="DH9" s="416"/>
      <c r="DI9" s="417"/>
      <c r="DJ9" s="165"/>
      <c r="DK9" s="165"/>
      <c r="DL9" s="165"/>
      <c r="DM9" s="165"/>
      <c r="DN9" s="165"/>
      <c r="DO9" s="165"/>
    </row>
    <row r="10" spans="1:119" ht="18.75" customHeight="1" thickBot="1">
      <c r="A10" s="166"/>
      <c r="B10" s="584"/>
      <c r="C10" s="585"/>
      <c r="D10" s="585"/>
      <c r="E10" s="585"/>
      <c r="F10" s="585"/>
      <c r="G10" s="585"/>
      <c r="H10" s="585"/>
      <c r="I10" s="585"/>
      <c r="J10" s="585"/>
      <c r="K10" s="508"/>
      <c r="L10" s="418" t="s">
        <v>111</v>
      </c>
      <c r="M10" s="419"/>
      <c r="N10" s="419"/>
      <c r="O10" s="419"/>
      <c r="P10" s="419"/>
      <c r="Q10" s="420"/>
      <c r="R10" s="421">
        <v>56605</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4705</v>
      </c>
      <c r="BO10" s="446"/>
      <c r="BP10" s="446"/>
      <c r="BQ10" s="446"/>
      <c r="BR10" s="446"/>
      <c r="BS10" s="446"/>
      <c r="BT10" s="446"/>
      <c r="BU10" s="447"/>
      <c r="BV10" s="445">
        <v>4457</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119</v>
      </c>
      <c r="AV11" s="503"/>
      <c r="AW11" s="503"/>
      <c r="AX11" s="503"/>
      <c r="AY11" s="425" t="s">
        <v>120</v>
      </c>
      <c r="AZ11" s="426"/>
      <c r="BA11" s="426"/>
      <c r="BB11" s="426"/>
      <c r="BC11" s="426"/>
      <c r="BD11" s="426"/>
      <c r="BE11" s="426"/>
      <c r="BF11" s="426"/>
      <c r="BG11" s="426"/>
      <c r="BH11" s="426"/>
      <c r="BI11" s="426"/>
      <c r="BJ11" s="426"/>
      <c r="BK11" s="426"/>
      <c r="BL11" s="426"/>
      <c r="BM11" s="427"/>
      <c r="BN11" s="445">
        <v>1248547</v>
      </c>
      <c r="BO11" s="446"/>
      <c r="BP11" s="446"/>
      <c r="BQ11" s="446"/>
      <c r="BR11" s="446"/>
      <c r="BS11" s="446"/>
      <c r="BT11" s="446"/>
      <c r="BU11" s="447"/>
      <c r="BV11" s="445">
        <v>1250052</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c r="A12" s="166"/>
      <c r="B12" s="561" t="s">
        <v>124</v>
      </c>
      <c r="C12" s="562"/>
      <c r="D12" s="562"/>
      <c r="E12" s="562"/>
      <c r="F12" s="562"/>
      <c r="G12" s="562"/>
      <c r="H12" s="562"/>
      <c r="I12" s="562"/>
      <c r="J12" s="562"/>
      <c r="K12" s="563"/>
      <c r="L12" s="570" t="s">
        <v>125</v>
      </c>
      <c r="M12" s="571"/>
      <c r="N12" s="571"/>
      <c r="O12" s="571"/>
      <c r="P12" s="571"/>
      <c r="Q12" s="572"/>
      <c r="R12" s="573">
        <v>53204</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129</v>
      </c>
      <c r="AV12" s="503"/>
      <c r="AW12" s="503"/>
      <c r="AX12" s="503"/>
      <c r="AY12" s="425" t="s">
        <v>130</v>
      </c>
      <c r="AZ12" s="426"/>
      <c r="BA12" s="426"/>
      <c r="BB12" s="426"/>
      <c r="BC12" s="426"/>
      <c r="BD12" s="426"/>
      <c r="BE12" s="426"/>
      <c r="BF12" s="426"/>
      <c r="BG12" s="426"/>
      <c r="BH12" s="426"/>
      <c r="BI12" s="426"/>
      <c r="BJ12" s="426"/>
      <c r="BK12" s="426"/>
      <c r="BL12" s="426"/>
      <c r="BM12" s="427"/>
      <c r="BN12" s="445">
        <v>0</v>
      </c>
      <c r="BO12" s="446"/>
      <c r="BP12" s="446"/>
      <c r="BQ12" s="446"/>
      <c r="BR12" s="446"/>
      <c r="BS12" s="446"/>
      <c r="BT12" s="446"/>
      <c r="BU12" s="447"/>
      <c r="BV12" s="445">
        <v>0</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122</v>
      </c>
      <c r="CU12" s="559"/>
      <c r="CV12" s="559"/>
      <c r="CW12" s="559"/>
      <c r="CX12" s="559"/>
      <c r="CY12" s="559"/>
      <c r="CZ12" s="559"/>
      <c r="DA12" s="560"/>
      <c r="DB12" s="558" t="s">
        <v>132</v>
      </c>
      <c r="DC12" s="559"/>
      <c r="DD12" s="559"/>
      <c r="DE12" s="559"/>
      <c r="DF12" s="559"/>
      <c r="DG12" s="559"/>
      <c r="DH12" s="559"/>
      <c r="DI12" s="560"/>
      <c r="DJ12" s="165"/>
      <c r="DK12" s="165"/>
      <c r="DL12" s="165"/>
      <c r="DM12" s="165"/>
      <c r="DN12" s="165"/>
      <c r="DO12" s="165"/>
    </row>
    <row r="13" spans="1:119" ht="18.75" customHeight="1">
      <c r="A13" s="166"/>
      <c r="B13" s="564"/>
      <c r="C13" s="565"/>
      <c r="D13" s="565"/>
      <c r="E13" s="565"/>
      <c r="F13" s="565"/>
      <c r="G13" s="565"/>
      <c r="H13" s="565"/>
      <c r="I13" s="565"/>
      <c r="J13" s="565"/>
      <c r="K13" s="566"/>
      <c r="L13" s="176"/>
      <c r="M13" s="545" t="s">
        <v>133</v>
      </c>
      <c r="N13" s="546"/>
      <c r="O13" s="546"/>
      <c r="P13" s="546"/>
      <c r="Q13" s="547"/>
      <c r="R13" s="548">
        <v>52671</v>
      </c>
      <c r="S13" s="549"/>
      <c r="T13" s="549"/>
      <c r="U13" s="549"/>
      <c r="V13" s="550"/>
      <c r="W13" s="536" t="s">
        <v>134</v>
      </c>
      <c r="X13" s="458"/>
      <c r="Y13" s="458"/>
      <c r="Z13" s="458"/>
      <c r="AA13" s="458"/>
      <c r="AB13" s="459"/>
      <c r="AC13" s="421">
        <v>3085</v>
      </c>
      <c r="AD13" s="422"/>
      <c r="AE13" s="422"/>
      <c r="AF13" s="422"/>
      <c r="AG13" s="423"/>
      <c r="AH13" s="421">
        <v>3376</v>
      </c>
      <c r="AI13" s="422"/>
      <c r="AJ13" s="422"/>
      <c r="AK13" s="422"/>
      <c r="AL13" s="424"/>
      <c r="AM13" s="514" t="s">
        <v>135</v>
      </c>
      <c r="AN13" s="419"/>
      <c r="AO13" s="419"/>
      <c r="AP13" s="419"/>
      <c r="AQ13" s="419"/>
      <c r="AR13" s="419"/>
      <c r="AS13" s="419"/>
      <c r="AT13" s="420"/>
      <c r="AU13" s="502" t="s">
        <v>136</v>
      </c>
      <c r="AV13" s="503"/>
      <c r="AW13" s="503"/>
      <c r="AX13" s="503"/>
      <c r="AY13" s="425" t="s">
        <v>137</v>
      </c>
      <c r="AZ13" s="426"/>
      <c r="BA13" s="426"/>
      <c r="BB13" s="426"/>
      <c r="BC13" s="426"/>
      <c r="BD13" s="426"/>
      <c r="BE13" s="426"/>
      <c r="BF13" s="426"/>
      <c r="BG13" s="426"/>
      <c r="BH13" s="426"/>
      <c r="BI13" s="426"/>
      <c r="BJ13" s="426"/>
      <c r="BK13" s="426"/>
      <c r="BL13" s="426"/>
      <c r="BM13" s="427"/>
      <c r="BN13" s="445">
        <v>458215</v>
      </c>
      <c r="BO13" s="446"/>
      <c r="BP13" s="446"/>
      <c r="BQ13" s="446"/>
      <c r="BR13" s="446"/>
      <c r="BS13" s="446"/>
      <c r="BT13" s="446"/>
      <c r="BU13" s="447"/>
      <c r="BV13" s="445">
        <v>1511847</v>
      </c>
      <c r="BW13" s="446"/>
      <c r="BX13" s="446"/>
      <c r="BY13" s="446"/>
      <c r="BZ13" s="446"/>
      <c r="CA13" s="446"/>
      <c r="CB13" s="446"/>
      <c r="CC13" s="447"/>
      <c r="CD13" s="454" t="s">
        <v>138</v>
      </c>
      <c r="CE13" s="455"/>
      <c r="CF13" s="455"/>
      <c r="CG13" s="455"/>
      <c r="CH13" s="455"/>
      <c r="CI13" s="455"/>
      <c r="CJ13" s="455"/>
      <c r="CK13" s="455"/>
      <c r="CL13" s="455"/>
      <c r="CM13" s="455"/>
      <c r="CN13" s="455"/>
      <c r="CO13" s="455"/>
      <c r="CP13" s="455"/>
      <c r="CQ13" s="455"/>
      <c r="CR13" s="455"/>
      <c r="CS13" s="456"/>
      <c r="CT13" s="415">
        <v>7.5</v>
      </c>
      <c r="CU13" s="416"/>
      <c r="CV13" s="416"/>
      <c r="CW13" s="416"/>
      <c r="CX13" s="416"/>
      <c r="CY13" s="416"/>
      <c r="CZ13" s="416"/>
      <c r="DA13" s="417"/>
      <c r="DB13" s="415">
        <v>7.8</v>
      </c>
      <c r="DC13" s="416"/>
      <c r="DD13" s="416"/>
      <c r="DE13" s="416"/>
      <c r="DF13" s="416"/>
      <c r="DG13" s="416"/>
      <c r="DH13" s="416"/>
      <c r="DI13" s="417"/>
      <c r="DJ13" s="165"/>
      <c r="DK13" s="165"/>
      <c r="DL13" s="165"/>
      <c r="DM13" s="165"/>
      <c r="DN13" s="165"/>
      <c r="DO13" s="165"/>
    </row>
    <row r="14" spans="1:119" ht="18.75" customHeight="1" thickBot="1">
      <c r="A14" s="166"/>
      <c r="B14" s="564"/>
      <c r="C14" s="565"/>
      <c r="D14" s="565"/>
      <c r="E14" s="565"/>
      <c r="F14" s="565"/>
      <c r="G14" s="565"/>
      <c r="H14" s="565"/>
      <c r="I14" s="565"/>
      <c r="J14" s="565"/>
      <c r="K14" s="566"/>
      <c r="L14" s="538" t="s">
        <v>139</v>
      </c>
      <c r="M14" s="579"/>
      <c r="N14" s="579"/>
      <c r="O14" s="579"/>
      <c r="P14" s="579"/>
      <c r="Q14" s="580"/>
      <c r="R14" s="548">
        <v>53995</v>
      </c>
      <c r="S14" s="549"/>
      <c r="T14" s="549"/>
      <c r="U14" s="549"/>
      <c r="V14" s="550"/>
      <c r="W14" s="551"/>
      <c r="X14" s="461"/>
      <c r="Y14" s="461"/>
      <c r="Z14" s="461"/>
      <c r="AA14" s="461"/>
      <c r="AB14" s="462"/>
      <c r="AC14" s="541">
        <v>12.2</v>
      </c>
      <c r="AD14" s="542"/>
      <c r="AE14" s="542"/>
      <c r="AF14" s="542"/>
      <c r="AG14" s="543"/>
      <c r="AH14" s="541">
        <v>12.8</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140</v>
      </c>
      <c r="CE14" s="452"/>
      <c r="CF14" s="452"/>
      <c r="CG14" s="452"/>
      <c r="CH14" s="452"/>
      <c r="CI14" s="452"/>
      <c r="CJ14" s="452"/>
      <c r="CK14" s="452"/>
      <c r="CL14" s="452"/>
      <c r="CM14" s="452"/>
      <c r="CN14" s="452"/>
      <c r="CO14" s="452"/>
      <c r="CP14" s="452"/>
      <c r="CQ14" s="452"/>
      <c r="CR14" s="452"/>
      <c r="CS14" s="453"/>
      <c r="CT14" s="552">
        <v>48.7</v>
      </c>
      <c r="CU14" s="553"/>
      <c r="CV14" s="553"/>
      <c r="CW14" s="553"/>
      <c r="CX14" s="553"/>
      <c r="CY14" s="553"/>
      <c r="CZ14" s="553"/>
      <c r="DA14" s="554"/>
      <c r="DB14" s="552">
        <v>47.8</v>
      </c>
      <c r="DC14" s="553"/>
      <c r="DD14" s="553"/>
      <c r="DE14" s="553"/>
      <c r="DF14" s="553"/>
      <c r="DG14" s="553"/>
      <c r="DH14" s="553"/>
      <c r="DI14" s="554"/>
      <c r="DJ14" s="165"/>
      <c r="DK14" s="165"/>
      <c r="DL14" s="165"/>
      <c r="DM14" s="165"/>
      <c r="DN14" s="165"/>
      <c r="DO14" s="165"/>
    </row>
    <row r="15" spans="1:119" ht="18.75" customHeight="1">
      <c r="A15" s="166"/>
      <c r="B15" s="564"/>
      <c r="C15" s="565"/>
      <c r="D15" s="565"/>
      <c r="E15" s="565"/>
      <c r="F15" s="565"/>
      <c r="G15" s="565"/>
      <c r="H15" s="565"/>
      <c r="I15" s="565"/>
      <c r="J15" s="565"/>
      <c r="K15" s="566"/>
      <c r="L15" s="176"/>
      <c r="M15" s="545" t="s">
        <v>141</v>
      </c>
      <c r="N15" s="546"/>
      <c r="O15" s="546"/>
      <c r="P15" s="546"/>
      <c r="Q15" s="547"/>
      <c r="R15" s="548">
        <v>53490</v>
      </c>
      <c r="S15" s="549"/>
      <c r="T15" s="549"/>
      <c r="U15" s="549"/>
      <c r="V15" s="550"/>
      <c r="W15" s="536" t="s">
        <v>142</v>
      </c>
      <c r="X15" s="458"/>
      <c r="Y15" s="458"/>
      <c r="Z15" s="458"/>
      <c r="AA15" s="458"/>
      <c r="AB15" s="459"/>
      <c r="AC15" s="421">
        <v>5727</v>
      </c>
      <c r="AD15" s="422"/>
      <c r="AE15" s="422"/>
      <c r="AF15" s="422"/>
      <c r="AG15" s="423"/>
      <c r="AH15" s="421">
        <v>6144</v>
      </c>
      <c r="AI15" s="422"/>
      <c r="AJ15" s="422"/>
      <c r="AK15" s="422"/>
      <c r="AL15" s="424"/>
      <c r="AM15" s="514"/>
      <c r="AN15" s="419"/>
      <c r="AO15" s="419"/>
      <c r="AP15" s="419"/>
      <c r="AQ15" s="419"/>
      <c r="AR15" s="419"/>
      <c r="AS15" s="419"/>
      <c r="AT15" s="420"/>
      <c r="AU15" s="502"/>
      <c r="AV15" s="503"/>
      <c r="AW15" s="503"/>
      <c r="AX15" s="503"/>
      <c r="AY15" s="437" t="s">
        <v>143</v>
      </c>
      <c r="AZ15" s="438"/>
      <c r="BA15" s="438"/>
      <c r="BB15" s="438"/>
      <c r="BC15" s="438"/>
      <c r="BD15" s="438"/>
      <c r="BE15" s="438"/>
      <c r="BF15" s="438"/>
      <c r="BG15" s="438"/>
      <c r="BH15" s="438"/>
      <c r="BI15" s="438"/>
      <c r="BJ15" s="438"/>
      <c r="BK15" s="438"/>
      <c r="BL15" s="438"/>
      <c r="BM15" s="439"/>
      <c r="BN15" s="440">
        <v>6377092</v>
      </c>
      <c r="BO15" s="441"/>
      <c r="BP15" s="441"/>
      <c r="BQ15" s="441"/>
      <c r="BR15" s="441"/>
      <c r="BS15" s="441"/>
      <c r="BT15" s="441"/>
      <c r="BU15" s="442"/>
      <c r="BV15" s="440">
        <v>6344677</v>
      </c>
      <c r="BW15" s="441"/>
      <c r="BX15" s="441"/>
      <c r="BY15" s="441"/>
      <c r="BZ15" s="441"/>
      <c r="CA15" s="441"/>
      <c r="CB15" s="441"/>
      <c r="CC15" s="442"/>
      <c r="CD15" s="555" t="s">
        <v>144</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64"/>
      <c r="C16" s="565"/>
      <c r="D16" s="565"/>
      <c r="E16" s="565"/>
      <c r="F16" s="565"/>
      <c r="G16" s="565"/>
      <c r="H16" s="565"/>
      <c r="I16" s="565"/>
      <c r="J16" s="565"/>
      <c r="K16" s="566"/>
      <c r="L16" s="538" t="s">
        <v>145</v>
      </c>
      <c r="M16" s="539"/>
      <c r="N16" s="539"/>
      <c r="O16" s="539"/>
      <c r="P16" s="539"/>
      <c r="Q16" s="540"/>
      <c r="R16" s="533" t="s">
        <v>146</v>
      </c>
      <c r="S16" s="534"/>
      <c r="T16" s="534"/>
      <c r="U16" s="534"/>
      <c r="V16" s="535"/>
      <c r="W16" s="551"/>
      <c r="X16" s="461"/>
      <c r="Y16" s="461"/>
      <c r="Z16" s="461"/>
      <c r="AA16" s="461"/>
      <c r="AB16" s="462"/>
      <c r="AC16" s="541">
        <v>22.7</v>
      </c>
      <c r="AD16" s="542"/>
      <c r="AE16" s="542"/>
      <c r="AF16" s="542"/>
      <c r="AG16" s="543"/>
      <c r="AH16" s="541">
        <v>23.3</v>
      </c>
      <c r="AI16" s="542"/>
      <c r="AJ16" s="542"/>
      <c r="AK16" s="542"/>
      <c r="AL16" s="544"/>
      <c r="AM16" s="514"/>
      <c r="AN16" s="419"/>
      <c r="AO16" s="419"/>
      <c r="AP16" s="419"/>
      <c r="AQ16" s="419"/>
      <c r="AR16" s="419"/>
      <c r="AS16" s="419"/>
      <c r="AT16" s="420"/>
      <c r="AU16" s="502"/>
      <c r="AV16" s="503"/>
      <c r="AW16" s="503"/>
      <c r="AX16" s="503"/>
      <c r="AY16" s="425" t="s">
        <v>147</v>
      </c>
      <c r="AZ16" s="426"/>
      <c r="BA16" s="426"/>
      <c r="BB16" s="426"/>
      <c r="BC16" s="426"/>
      <c r="BD16" s="426"/>
      <c r="BE16" s="426"/>
      <c r="BF16" s="426"/>
      <c r="BG16" s="426"/>
      <c r="BH16" s="426"/>
      <c r="BI16" s="426"/>
      <c r="BJ16" s="426"/>
      <c r="BK16" s="426"/>
      <c r="BL16" s="426"/>
      <c r="BM16" s="427"/>
      <c r="BN16" s="445">
        <v>19121340</v>
      </c>
      <c r="BO16" s="446"/>
      <c r="BP16" s="446"/>
      <c r="BQ16" s="446"/>
      <c r="BR16" s="446"/>
      <c r="BS16" s="446"/>
      <c r="BT16" s="446"/>
      <c r="BU16" s="447"/>
      <c r="BV16" s="445">
        <v>19242357</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c r="A17" s="166"/>
      <c r="B17" s="567"/>
      <c r="C17" s="568"/>
      <c r="D17" s="568"/>
      <c r="E17" s="568"/>
      <c r="F17" s="568"/>
      <c r="G17" s="568"/>
      <c r="H17" s="568"/>
      <c r="I17" s="568"/>
      <c r="J17" s="568"/>
      <c r="K17" s="569"/>
      <c r="L17" s="181"/>
      <c r="M17" s="530" t="s">
        <v>148</v>
      </c>
      <c r="N17" s="531"/>
      <c r="O17" s="531"/>
      <c r="P17" s="531"/>
      <c r="Q17" s="532"/>
      <c r="R17" s="533" t="s">
        <v>149</v>
      </c>
      <c r="S17" s="534"/>
      <c r="T17" s="534"/>
      <c r="U17" s="534"/>
      <c r="V17" s="535"/>
      <c r="W17" s="536" t="s">
        <v>150</v>
      </c>
      <c r="X17" s="458"/>
      <c r="Y17" s="458"/>
      <c r="Z17" s="458"/>
      <c r="AA17" s="458"/>
      <c r="AB17" s="459"/>
      <c r="AC17" s="421">
        <v>16409</v>
      </c>
      <c r="AD17" s="422"/>
      <c r="AE17" s="422"/>
      <c r="AF17" s="422"/>
      <c r="AG17" s="423"/>
      <c r="AH17" s="421">
        <v>16846</v>
      </c>
      <c r="AI17" s="422"/>
      <c r="AJ17" s="422"/>
      <c r="AK17" s="422"/>
      <c r="AL17" s="424"/>
      <c r="AM17" s="514"/>
      <c r="AN17" s="419"/>
      <c r="AO17" s="419"/>
      <c r="AP17" s="419"/>
      <c r="AQ17" s="419"/>
      <c r="AR17" s="419"/>
      <c r="AS17" s="419"/>
      <c r="AT17" s="420"/>
      <c r="AU17" s="502"/>
      <c r="AV17" s="503"/>
      <c r="AW17" s="503"/>
      <c r="AX17" s="503"/>
      <c r="AY17" s="425" t="s">
        <v>151</v>
      </c>
      <c r="AZ17" s="426"/>
      <c r="BA17" s="426"/>
      <c r="BB17" s="426"/>
      <c r="BC17" s="426"/>
      <c r="BD17" s="426"/>
      <c r="BE17" s="426"/>
      <c r="BF17" s="426"/>
      <c r="BG17" s="426"/>
      <c r="BH17" s="426"/>
      <c r="BI17" s="426"/>
      <c r="BJ17" s="426"/>
      <c r="BK17" s="426"/>
      <c r="BL17" s="426"/>
      <c r="BM17" s="427"/>
      <c r="BN17" s="445">
        <v>8053405</v>
      </c>
      <c r="BO17" s="446"/>
      <c r="BP17" s="446"/>
      <c r="BQ17" s="446"/>
      <c r="BR17" s="446"/>
      <c r="BS17" s="446"/>
      <c r="BT17" s="446"/>
      <c r="BU17" s="447"/>
      <c r="BV17" s="445">
        <v>7988818</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c r="A18" s="166"/>
      <c r="B18" s="507" t="s">
        <v>152</v>
      </c>
      <c r="C18" s="508"/>
      <c r="D18" s="508"/>
      <c r="E18" s="509"/>
      <c r="F18" s="509"/>
      <c r="G18" s="509"/>
      <c r="H18" s="509"/>
      <c r="I18" s="509"/>
      <c r="J18" s="509"/>
      <c r="K18" s="509"/>
      <c r="L18" s="510">
        <v>778.14</v>
      </c>
      <c r="M18" s="510"/>
      <c r="N18" s="510"/>
      <c r="O18" s="510"/>
      <c r="P18" s="510"/>
      <c r="Q18" s="510"/>
      <c r="R18" s="511"/>
      <c r="S18" s="511"/>
      <c r="T18" s="511"/>
      <c r="U18" s="511"/>
      <c r="V18" s="512"/>
      <c r="W18" s="526"/>
      <c r="X18" s="527"/>
      <c r="Y18" s="527"/>
      <c r="Z18" s="527"/>
      <c r="AA18" s="527"/>
      <c r="AB18" s="537"/>
      <c r="AC18" s="409">
        <v>65.099999999999994</v>
      </c>
      <c r="AD18" s="410"/>
      <c r="AE18" s="410"/>
      <c r="AF18" s="410"/>
      <c r="AG18" s="513"/>
      <c r="AH18" s="409">
        <v>63.9</v>
      </c>
      <c r="AI18" s="410"/>
      <c r="AJ18" s="410"/>
      <c r="AK18" s="410"/>
      <c r="AL18" s="411"/>
      <c r="AM18" s="514"/>
      <c r="AN18" s="419"/>
      <c r="AO18" s="419"/>
      <c r="AP18" s="419"/>
      <c r="AQ18" s="419"/>
      <c r="AR18" s="419"/>
      <c r="AS18" s="419"/>
      <c r="AT18" s="420"/>
      <c r="AU18" s="502"/>
      <c r="AV18" s="503"/>
      <c r="AW18" s="503"/>
      <c r="AX18" s="503"/>
      <c r="AY18" s="425" t="s">
        <v>153</v>
      </c>
      <c r="AZ18" s="426"/>
      <c r="BA18" s="426"/>
      <c r="BB18" s="426"/>
      <c r="BC18" s="426"/>
      <c r="BD18" s="426"/>
      <c r="BE18" s="426"/>
      <c r="BF18" s="426"/>
      <c r="BG18" s="426"/>
      <c r="BH18" s="426"/>
      <c r="BI18" s="426"/>
      <c r="BJ18" s="426"/>
      <c r="BK18" s="426"/>
      <c r="BL18" s="426"/>
      <c r="BM18" s="427"/>
      <c r="BN18" s="445">
        <v>21915591</v>
      </c>
      <c r="BO18" s="446"/>
      <c r="BP18" s="446"/>
      <c r="BQ18" s="446"/>
      <c r="BR18" s="446"/>
      <c r="BS18" s="446"/>
      <c r="BT18" s="446"/>
      <c r="BU18" s="447"/>
      <c r="BV18" s="445">
        <v>22115929</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c r="A19" s="166"/>
      <c r="B19" s="507" t="s">
        <v>154</v>
      </c>
      <c r="C19" s="508"/>
      <c r="D19" s="508"/>
      <c r="E19" s="509"/>
      <c r="F19" s="509"/>
      <c r="G19" s="509"/>
      <c r="H19" s="509"/>
      <c r="I19" s="509"/>
      <c r="J19" s="509"/>
      <c r="K19" s="509"/>
      <c r="L19" s="515">
        <v>69</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155</v>
      </c>
      <c r="AZ19" s="426"/>
      <c r="BA19" s="426"/>
      <c r="BB19" s="426"/>
      <c r="BC19" s="426"/>
      <c r="BD19" s="426"/>
      <c r="BE19" s="426"/>
      <c r="BF19" s="426"/>
      <c r="BG19" s="426"/>
      <c r="BH19" s="426"/>
      <c r="BI19" s="426"/>
      <c r="BJ19" s="426"/>
      <c r="BK19" s="426"/>
      <c r="BL19" s="426"/>
      <c r="BM19" s="427"/>
      <c r="BN19" s="445">
        <v>27503477</v>
      </c>
      <c r="BO19" s="446"/>
      <c r="BP19" s="446"/>
      <c r="BQ19" s="446"/>
      <c r="BR19" s="446"/>
      <c r="BS19" s="446"/>
      <c r="BT19" s="446"/>
      <c r="BU19" s="447"/>
      <c r="BV19" s="445">
        <v>27856459</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c r="A20" s="166"/>
      <c r="B20" s="507" t="s">
        <v>156</v>
      </c>
      <c r="C20" s="508"/>
      <c r="D20" s="508"/>
      <c r="E20" s="509"/>
      <c r="F20" s="509"/>
      <c r="G20" s="509"/>
      <c r="H20" s="509"/>
      <c r="I20" s="509"/>
      <c r="J20" s="509"/>
      <c r="K20" s="509"/>
      <c r="L20" s="515">
        <v>21376</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c r="A21" s="166"/>
      <c r="B21" s="504" t="s">
        <v>157</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c r="A22" s="166"/>
      <c r="B22" s="474" t="s">
        <v>158</v>
      </c>
      <c r="C22" s="475"/>
      <c r="D22" s="476"/>
      <c r="E22" s="483" t="s">
        <v>1</v>
      </c>
      <c r="F22" s="458"/>
      <c r="G22" s="458"/>
      <c r="H22" s="458"/>
      <c r="I22" s="458"/>
      <c r="J22" s="458"/>
      <c r="K22" s="459"/>
      <c r="L22" s="483" t="s">
        <v>159</v>
      </c>
      <c r="M22" s="458"/>
      <c r="N22" s="458"/>
      <c r="O22" s="458"/>
      <c r="P22" s="459"/>
      <c r="Q22" s="468" t="s">
        <v>160</v>
      </c>
      <c r="R22" s="469"/>
      <c r="S22" s="469"/>
      <c r="T22" s="469"/>
      <c r="U22" s="469"/>
      <c r="V22" s="484"/>
      <c r="W22" s="486" t="s">
        <v>161</v>
      </c>
      <c r="X22" s="475"/>
      <c r="Y22" s="476"/>
      <c r="Z22" s="483" t="s">
        <v>1</v>
      </c>
      <c r="AA22" s="458"/>
      <c r="AB22" s="458"/>
      <c r="AC22" s="458"/>
      <c r="AD22" s="458"/>
      <c r="AE22" s="458"/>
      <c r="AF22" s="458"/>
      <c r="AG22" s="459"/>
      <c r="AH22" s="457" t="s">
        <v>162</v>
      </c>
      <c r="AI22" s="458"/>
      <c r="AJ22" s="458"/>
      <c r="AK22" s="458"/>
      <c r="AL22" s="459"/>
      <c r="AM22" s="457" t="s">
        <v>163</v>
      </c>
      <c r="AN22" s="463"/>
      <c r="AO22" s="463"/>
      <c r="AP22" s="463"/>
      <c r="AQ22" s="463"/>
      <c r="AR22" s="464"/>
      <c r="AS22" s="468" t="s">
        <v>160</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164</v>
      </c>
      <c r="AZ23" s="438"/>
      <c r="BA23" s="438"/>
      <c r="BB23" s="438"/>
      <c r="BC23" s="438"/>
      <c r="BD23" s="438"/>
      <c r="BE23" s="438"/>
      <c r="BF23" s="438"/>
      <c r="BG23" s="438"/>
      <c r="BH23" s="438"/>
      <c r="BI23" s="438"/>
      <c r="BJ23" s="438"/>
      <c r="BK23" s="438"/>
      <c r="BL23" s="438"/>
      <c r="BM23" s="439"/>
      <c r="BN23" s="445">
        <v>50209052</v>
      </c>
      <c r="BO23" s="446"/>
      <c r="BP23" s="446"/>
      <c r="BQ23" s="446"/>
      <c r="BR23" s="446"/>
      <c r="BS23" s="446"/>
      <c r="BT23" s="446"/>
      <c r="BU23" s="447"/>
      <c r="BV23" s="445">
        <v>50782441</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c r="A24" s="166"/>
      <c r="B24" s="477"/>
      <c r="C24" s="478"/>
      <c r="D24" s="479"/>
      <c r="E24" s="418" t="s">
        <v>165</v>
      </c>
      <c r="F24" s="419"/>
      <c r="G24" s="419"/>
      <c r="H24" s="419"/>
      <c r="I24" s="419"/>
      <c r="J24" s="419"/>
      <c r="K24" s="420"/>
      <c r="L24" s="421">
        <v>1</v>
      </c>
      <c r="M24" s="422"/>
      <c r="N24" s="422"/>
      <c r="O24" s="422"/>
      <c r="P24" s="423"/>
      <c r="Q24" s="421">
        <v>9000</v>
      </c>
      <c r="R24" s="422"/>
      <c r="S24" s="422"/>
      <c r="T24" s="422"/>
      <c r="U24" s="422"/>
      <c r="V24" s="423"/>
      <c r="W24" s="487"/>
      <c r="X24" s="478"/>
      <c r="Y24" s="479"/>
      <c r="Z24" s="418" t="s">
        <v>166</v>
      </c>
      <c r="AA24" s="419"/>
      <c r="AB24" s="419"/>
      <c r="AC24" s="419"/>
      <c r="AD24" s="419"/>
      <c r="AE24" s="419"/>
      <c r="AF24" s="419"/>
      <c r="AG24" s="420"/>
      <c r="AH24" s="421">
        <v>472</v>
      </c>
      <c r="AI24" s="422"/>
      <c r="AJ24" s="422"/>
      <c r="AK24" s="422"/>
      <c r="AL24" s="423"/>
      <c r="AM24" s="421">
        <v>1590640</v>
      </c>
      <c r="AN24" s="422"/>
      <c r="AO24" s="422"/>
      <c r="AP24" s="422"/>
      <c r="AQ24" s="422"/>
      <c r="AR24" s="423"/>
      <c r="AS24" s="421">
        <v>3370</v>
      </c>
      <c r="AT24" s="422"/>
      <c r="AU24" s="422"/>
      <c r="AV24" s="422"/>
      <c r="AW24" s="422"/>
      <c r="AX24" s="424"/>
      <c r="AY24" s="412" t="s">
        <v>167</v>
      </c>
      <c r="AZ24" s="413"/>
      <c r="BA24" s="413"/>
      <c r="BB24" s="413"/>
      <c r="BC24" s="413"/>
      <c r="BD24" s="413"/>
      <c r="BE24" s="413"/>
      <c r="BF24" s="413"/>
      <c r="BG24" s="413"/>
      <c r="BH24" s="413"/>
      <c r="BI24" s="413"/>
      <c r="BJ24" s="413"/>
      <c r="BK24" s="413"/>
      <c r="BL24" s="413"/>
      <c r="BM24" s="414"/>
      <c r="BN24" s="445">
        <v>38289715</v>
      </c>
      <c r="BO24" s="446"/>
      <c r="BP24" s="446"/>
      <c r="BQ24" s="446"/>
      <c r="BR24" s="446"/>
      <c r="BS24" s="446"/>
      <c r="BT24" s="446"/>
      <c r="BU24" s="447"/>
      <c r="BV24" s="445">
        <v>37267734</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c r="A25" s="166"/>
      <c r="B25" s="477"/>
      <c r="C25" s="478"/>
      <c r="D25" s="479"/>
      <c r="E25" s="418" t="s">
        <v>168</v>
      </c>
      <c r="F25" s="419"/>
      <c r="G25" s="419"/>
      <c r="H25" s="419"/>
      <c r="I25" s="419"/>
      <c r="J25" s="419"/>
      <c r="K25" s="420"/>
      <c r="L25" s="421">
        <v>2</v>
      </c>
      <c r="M25" s="422"/>
      <c r="N25" s="422"/>
      <c r="O25" s="422"/>
      <c r="P25" s="423"/>
      <c r="Q25" s="421">
        <v>7300</v>
      </c>
      <c r="R25" s="422"/>
      <c r="S25" s="422"/>
      <c r="T25" s="422"/>
      <c r="U25" s="422"/>
      <c r="V25" s="423"/>
      <c r="W25" s="487"/>
      <c r="X25" s="478"/>
      <c r="Y25" s="479"/>
      <c r="Z25" s="418" t="s">
        <v>169</v>
      </c>
      <c r="AA25" s="419"/>
      <c r="AB25" s="419"/>
      <c r="AC25" s="419"/>
      <c r="AD25" s="419"/>
      <c r="AE25" s="419"/>
      <c r="AF25" s="419"/>
      <c r="AG25" s="420"/>
      <c r="AH25" s="421" t="s">
        <v>132</v>
      </c>
      <c r="AI25" s="422"/>
      <c r="AJ25" s="422"/>
      <c r="AK25" s="422"/>
      <c r="AL25" s="423"/>
      <c r="AM25" s="421" t="s">
        <v>132</v>
      </c>
      <c r="AN25" s="422"/>
      <c r="AO25" s="422"/>
      <c r="AP25" s="422"/>
      <c r="AQ25" s="422"/>
      <c r="AR25" s="423"/>
      <c r="AS25" s="421" t="s">
        <v>122</v>
      </c>
      <c r="AT25" s="422"/>
      <c r="AU25" s="422"/>
      <c r="AV25" s="422"/>
      <c r="AW25" s="422"/>
      <c r="AX25" s="424"/>
      <c r="AY25" s="437" t="s">
        <v>170</v>
      </c>
      <c r="AZ25" s="438"/>
      <c r="BA25" s="438"/>
      <c r="BB25" s="438"/>
      <c r="BC25" s="438"/>
      <c r="BD25" s="438"/>
      <c r="BE25" s="438"/>
      <c r="BF25" s="438"/>
      <c r="BG25" s="438"/>
      <c r="BH25" s="438"/>
      <c r="BI25" s="438"/>
      <c r="BJ25" s="438"/>
      <c r="BK25" s="438"/>
      <c r="BL25" s="438"/>
      <c r="BM25" s="439"/>
      <c r="BN25" s="440">
        <v>6262552</v>
      </c>
      <c r="BO25" s="441"/>
      <c r="BP25" s="441"/>
      <c r="BQ25" s="441"/>
      <c r="BR25" s="441"/>
      <c r="BS25" s="441"/>
      <c r="BT25" s="441"/>
      <c r="BU25" s="442"/>
      <c r="BV25" s="440">
        <v>5617682</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c r="A26" s="166"/>
      <c r="B26" s="477"/>
      <c r="C26" s="478"/>
      <c r="D26" s="479"/>
      <c r="E26" s="418" t="s">
        <v>171</v>
      </c>
      <c r="F26" s="419"/>
      <c r="G26" s="419"/>
      <c r="H26" s="419"/>
      <c r="I26" s="419"/>
      <c r="J26" s="419"/>
      <c r="K26" s="420"/>
      <c r="L26" s="421">
        <v>1</v>
      </c>
      <c r="M26" s="422"/>
      <c r="N26" s="422"/>
      <c r="O26" s="422"/>
      <c r="P26" s="423"/>
      <c r="Q26" s="421">
        <v>6400</v>
      </c>
      <c r="R26" s="422"/>
      <c r="S26" s="422"/>
      <c r="T26" s="422"/>
      <c r="U26" s="422"/>
      <c r="V26" s="423"/>
      <c r="W26" s="487"/>
      <c r="X26" s="478"/>
      <c r="Y26" s="479"/>
      <c r="Z26" s="418" t="s">
        <v>172</v>
      </c>
      <c r="AA26" s="500"/>
      <c r="AB26" s="500"/>
      <c r="AC26" s="500"/>
      <c r="AD26" s="500"/>
      <c r="AE26" s="500"/>
      <c r="AF26" s="500"/>
      <c r="AG26" s="501"/>
      <c r="AH26" s="421">
        <v>21</v>
      </c>
      <c r="AI26" s="422"/>
      <c r="AJ26" s="422"/>
      <c r="AK26" s="422"/>
      <c r="AL26" s="423"/>
      <c r="AM26" s="421">
        <v>77616</v>
      </c>
      <c r="AN26" s="422"/>
      <c r="AO26" s="422"/>
      <c r="AP26" s="422"/>
      <c r="AQ26" s="422"/>
      <c r="AR26" s="423"/>
      <c r="AS26" s="421">
        <v>3696</v>
      </c>
      <c r="AT26" s="422"/>
      <c r="AU26" s="422"/>
      <c r="AV26" s="422"/>
      <c r="AW26" s="422"/>
      <c r="AX26" s="424"/>
      <c r="AY26" s="454" t="s">
        <v>173</v>
      </c>
      <c r="AZ26" s="455"/>
      <c r="BA26" s="455"/>
      <c r="BB26" s="455"/>
      <c r="BC26" s="455"/>
      <c r="BD26" s="455"/>
      <c r="BE26" s="455"/>
      <c r="BF26" s="455"/>
      <c r="BG26" s="455"/>
      <c r="BH26" s="455"/>
      <c r="BI26" s="455"/>
      <c r="BJ26" s="455"/>
      <c r="BK26" s="455"/>
      <c r="BL26" s="455"/>
      <c r="BM26" s="456"/>
      <c r="BN26" s="445" t="s">
        <v>132</v>
      </c>
      <c r="BO26" s="446"/>
      <c r="BP26" s="446"/>
      <c r="BQ26" s="446"/>
      <c r="BR26" s="446"/>
      <c r="BS26" s="446"/>
      <c r="BT26" s="446"/>
      <c r="BU26" s="447"/>
      <c r="BV26" s="445" t="s">
        <v>132</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c r="A27" s="166"/>
      <c r="B27" s="477"/>
      <c r="C27" s="478"/>
      <c r="D27" s="479"/>
      <c r="E27" s="418" t="s">
        <v>174</v>
      </c>
      <c r="F27" s="419"/>
      <c r="G27" s="419"/>
      <c r="H27" s="419"/>
      <c r="I27" s="419"/>
      <c r="J27" s="419"/>
      <c r="K27" s="420"/>
      <c r="L27" s="421">
        <v>1</v>
      </c>
      <c r="M27" s="422"/>
      <c r="N27" s="422"/>
      <c r="O27" s="422"/>
      <c r="P27" s="423"/>
      <c r="Q27" s="421">
        <v>4540</v>
      </c>
      <c r="R27" s="422"/>
      <c r="S27" s="422"/>
      <c r="T27" s="422"/>
      <c r="U27" s="422"/>
      <c r="V27" s="423"/>
      <c r="W27" s="487"/>
      <c r="X27" s="478"/>
      <c r="Y27" s="479"/>
      <c r="Z27" s="418" t="s">
        <v>175</v>
      </c>
      <c r="AA27" s="419"/>
      <c r="AB27" s="419"/>
      <c r="AC27" s="419"/>
      <c r="AD27" s="419"/>
      <c r="AE27" s="419"/>
      <c r="AF27" s="419"/>
      <c r="AG27" s="420"/>
      <c r="AH27" s="421">
        <v>8</v>
      </c>
      <c r="AI27" s="422"/>
      <c r="AJ27" s="422"/>
      <c r="AK27" s="422"/>
      <c r="AL27" s="423"/>
      <c r="AM27" s="421">
        <v>32200</v>
      </c>
      <c r="AN27" s="422"/>
      <c r="AO27" s="422"/>
      <c r="AP27" s="422"/>
      <c r="AQ27" s="422"/>
      <c r="AR27" s="423"/>
      <c r="AS27" s="421">
        <v>4025</v>
      </c>
      <c r="AT27" s="422"/>
      <c r="AU27" s="422"/>
      <c r="AV27" s="422"/>
      <c r="AW27" s="422"/>
      <c r="AX27" s="424"/>
      <c r="AY27" s="451" t="s">
        <v>176</v>
      </c>
      <c r="AZ27" s="452"/>
      <c r="BA27" s="452"/>
      <c r="BB27" s="452"/>
      <c r="BC27" s="452"/>
      <c r="BD27" s="452"/>
      <c r="BE27" s="452"/>
      <c r="BF27" s="452"/>
      <c r="BG27" s="452"/>
      <c r="BH27" s="452"/>
      <c r="BI27" s="452"/>
      <c r="BJ27" s="452"/>
      <c r="BK27" s="452"/>
      <c r="BL27" s="452"/>
      <c r="BM27" s="453"/>
      <c r="BN27" s="448">
        <v>658443</v>
      </c>
      <c r="BO27" s="449"/>
      <c r="BP27" s="449"/>
      <c r="BQ27" s="449"/>
      <c r="BR27" s="449"/>
      <c r="BS27" s="449"/>
      <c r="BT27" s="449"/>
      <c r="BU27" s="450"/>
      <c r="BV27" s="448">
        <v>658327</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c r="A28" s="166"/>
      <c r="B28" s="477"/>
      <c r="C28" s="478"/>
      <c r="D28" s="479"/>
      <c r="E28" s="418" t="s">
        <v>177</v>
      </c>
      <c r="F28" s="419"/>
      <c r="G28" s="419"/>
      <c r="H28" s="419"/>
      <c r="I28" s="419"/>
      <c r="J28" s="419"/>
      <c r="K28" s="420"/>
      <c r="L28" s="421">
        <v>1</v>
      </c>
      <c r="M28" s="422"/>
      <c r="N28" s="422"/>
      <c r="O28" s="422"/>
      <c r="P28" s="423"/>
      <c r="Q28" s="421">
        <v>4070</v>
      </c>
      <c r="R28" s="422"/>
      <c r="S28" s="422"/>
      <c r="T28" s="422"/>
      <c r="U28" s="422"/>
      <c r="V28" s="423"/>
      <c r="W28" s="487"/>
      <c r="X28" s="478"/>
      <c r="Y28" s="479"/>
      <c r="Z28" s="418" t="s">
        <v>178</v>
      </c>
      <c r="AA28" s="419"/>
      <c r="AB28" s="419"/>
      <c r="AC28" s="419"/>
      <c r="AD28" s="419"/>
      <c r="AE28" s="419"/>
      <c r="AF28" s="419"/>
      <c r="AG28" s="420"/>
      <c r="AH28" s="421" t="s">
        <v>122</v>
      </c>
      <c r="AI28" s="422"/>
      <c r="AJ28" s="422"/>
      <c r="AK28" s="422"/>
      <c r="AL28" s="423"/>
      <c r="AM28" s="421" t="s">
        <v>132</v>
      </c>
      <c r="AN28" s="422"/>
      <c r="AO28" s="422"/>
      <c r="AP28" s="422"/>
      <c r="AQ28" s="422"/>
      <c r="AR28" s="423"/>
      <c r="AS28" s="421" t="s">
        <v>132</v>
      </c>
      <c r="AT28" s="422"/>
      <c r="AU28" s="422"/>
      <c r="AV28" s="422"/>
      <c r="AW28" s="422"/>
      <c r="AX28" s="424"/>
      <c r="AY28" s="428" t="s">
        <v>179</v>
      </c>
      <c r="AZ28" s="429"/>
      <c r="BA28" s="429"/>
      <c r="BB28" s="430"/>
      <c r="BC28" s="437" t="s">
        <v>42</v>
      </c>
      <c r="BD28" s="438"/>
      <c r="BE28" s="438"/>
      <c r="BF28" s="438"/>
      <c r="BG28" s="438"/>
      <c r="BH28" s="438"/>
      <c r="BI28" s="438"/>
      <c r="BJ28" s="438"/>
      <c r="BK28" s="438"/>
      <c r="BL28" s="438"/>
      <c r="BM28" s="439"/>
      <c r="BN28" s="440">
        <v>4184536</v>
      </c>
      <c r="BO28" s="441"/>
      <c r="BP28" s="441"/>
      <c r="BQ28" s="441"/>
      <c r="BR28" s="441"/>
      <c r="BS28" s="441"/>
      <c r="BT28" s="441"/>
      <c r="BU28" s="442"/>
      <c r="BV28" s="440">
        <v>4179831</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c r="A29" s="166"/>
      <c r="B29" s="477"/>
      <c r="C29" s="478"/>
      <c r="D29" s="479"/>
      <c r="E29" s="418" t="s">
        <v>180</v>
      </c>
      <c r="F29" s="419"/>
      <c r="G29" s="419"/>
      <c r="H29" s="419"/>
      <c r="I29" s="419"/>
      <c r="J29" s="419"/>
      <c r="K29" s="420"/>
      <c r="L29" s="421">
        <v>24</v>
      </c>
      <c r="M29" s="422"/>
      <c r="N29" s="422"/>
      <c r="O29" s="422"/>
      <c r="P29" s="423"/>
      <c r="Q29" s="421">
        <v>3710</v>
      </c>
      <c r="R29" s="422"/>
      <c r="S29" s="422"/>
      <c r="T29" s="422"/>
      <c r="U29" s="422"/>
      <c r="V29" s="423"/>
      <c r="W29" s="488"/>
      <c r="X29" s="489"/>
      <c r="Y29" s="490"/>
      <c r="Z29" s="418" t="s">
        <v>181</v>
      </c>
      <c r="AA29" s="419"/>
      <c r="AB29" s="419"/>
      <c r="AC29" s="419"/>
      <c r="AD29" s="419"/>
      <c r="AE29" s="419"/>
      <c r="AF29" s="419"/>
      <c r="AG29" s="420"/>
      <c r="AH29" s="421">
        <v>480</v>
      </c>
      <c r="AI29" s="422"/>
      <c r="AJ29" s="422"/>
      <c r="AK29" s="422"/>
      <c r="AL29" s="423"/>
      <c r="AM29" s="421">
        <v>1622840</v>
      </c>
      <c r="AN29" s="422"/>
      <c r="AO29" s="422"/>
      <c r="AP29" s="422"/>
      <c r="AQ29" s="422"/>
      <c r="AR29" s="423"/>
      <c r="AS29" s="421">
        <v>3381</v>
      </c>
      <c r="AT29" s="422"/>
      <c r="AU29" s="422"/>
      <c r="AV29" s="422"/>
      <c r="AW29" s="422"/>
      <c r="AX29" s="424"/>
      <c r="AY29" s="431"/>
      <c r="AZ29" s="432"/>
      <c r="BA29" s="432"/>
      <c r="BB29" s="433"/>
      <c r="BC29" s="425" t="s">
        <v>182</v>
      </c>
      <c r="BD29" s="426"/>
      <c r="BE29" s="426"/>
      <c r="BF29" s="426"/>
      <c r="BG29" s="426"/>
      <c r="BH29" s="426"/>
      <c r="BI29" s="426"/>
      <c r="BJ29" s="426"/>
      <c r="BK29" s="426"/>
      <c r="BL29" s="426"/>
      <c r="BM29" s="427"/>
      <c r="BN29" s="445" t="s">
        <v>123</v>
      </c>
      <c r="BO29" s="446"/>
      <c r="BP29" s="446"/>
      <c r="BQ29" s="446"/>
      <c r="BR29" s="446"/>
      <c r="BS29" s="446"/>
      <c r="BT29" s="446"/>
      <c r="BU29" s="447"/>
      <c r="BV29" s="445">
        <v>260277</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183</v>
      </c>
      <c r="X30" s="498"/>
      <c r="Y30" s="498"/>
      <c r="Z30" s="498"/>
      <c r="AA30" s="498"/>
      <c r="AB30" s="498"/>
      <c r="AC30" s="498"/>
      <c r="AD30" s="498"/>
      <c r="AE30" s="498"/>
      <c r="AF30" s="498"/>
      <c r="AG30" s="499"/>
      <c r="AH30" s="409">
        <v>98.1</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12014137</v>
      </c>
      <c r="BO30" s="449"/>
      <c r="BP30" s="449"/>
      <c r="BQ30" s="449"/>
      <c r="BR30" s="449"/>
      <c r="BS30" s="449"/>
      <c r="BT30" s="449"/>
      <c r="BU30" s="450"/>
      <c r="BV30" s="448">
        <v>11763647</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08" t="s">
        <v>190</v>
      </c>
      <c r="D33" s="408"/>
      <c r="E33" s="407" t="s">
        <v>191</v>
      </c>
      <c r="F33" s="407"/>
      <c r="G33" s="407"/>
      <c r="H33" s="407"/>
      <c r="I33" s="407"/>
      <c r="J33" s="407"/>
      <c r="K33" s="407"/>
      <c r="L33" s="407"/>
      <c r="M33" s="407"/>
      <c r="N33" s="407"/>
      <c r="O33" s="407"/>
      <c r="P33" s="407"/>
      <c r="Q33" s="407"/>
      <c r="R33" s="407"/>
      <c r="S33" s="407"/>
      <c r="T33" s="195"/>
      <c r="U33" s="408" t="s">
        <v>192</v>
      </c>
      <c r="V33" s="408"/>
      <c r="W33" s="407" t="s">
        <v>193</v>
      </c>
      <c r="X33" s="407"/>
      <c r="Y33" s="407"/>
      <c r="Z33" s="407"/>
      <c r="AA33" s="407"/>
      <c r="AB33" s="407"/>
      <c r="AC33" s="407"/>
      <c r="AD33" s="407"/>
      <c r="AE33" s="407"/>
      <c r="AF33" s="407"/>
      <c r="AG33" s="407"/>
      <c r="AH33" s="407"/>
      <c r="AI33" s="407"/>
      <c r="AJ33" s="407"/>
      <c r="AK33" s="407"/>
      <c r="AL33" s="195"/>
      <c r="AM33" s="408" t="s">
        <v>192</v>
      </c>
      <c r="AN33" s="408"/>
      <c r="AO33" s="407" t="s">
        <v>191</v>
      </c>
      <c r="AP33" s="407"/>
      <c r="AQ33" s="407"/>
      <c r="AR33" s="407"/>
      <c r="AS33" s="407"/>
      <c r="AT33" s="407"/>
      <c r="AU33" s="407"/>
      <c r="AV33" s="407"/>
      <c r="AW33" s="407"/>
      <c r="AX33" s="407"/>
      <c r="AY33" s="407"/>
      <c r="AZ33" s="407"/>
      <c r="BA33" s="407"/>
      <c r="BB33" s="407"/>
      <c r="BC33" s="407"/>
      <c r="BD33" s="196"/>
      <c r="BE33" s="407" t="s">
        <v>194</v>
      </c>
      <c r="BF33" s="407"/>
      <c r="BG33" s="407" t="s">
        <v>195</v>
      </c>
      <c r="BH33" s="407"/>
      <c r="BI33" s="407"/>
      <c r="BJ33" s="407"/>
      <c r="BK33" s="407"/>
      <c r="BL33" s="407"/>
      <c r="BM33" s="407"/>
      <c r="BN33" s="407"/>
      <c r="BO33" s="407"/>
      <c r="BP33" s="407"/>
      <c r="BQ33" s="407"/>
      <c r="BR33" s="407"/>
      <c r="BS33" s="407"/>
      <c r="BT33" s="407"/>
      <c r="BU33" s="407"/>
      <c r="BV33" s="196"/>
      <c r="BW33" s="408" t="s">
        <v>194</v>
      </c>
      <c r="BX33" s="408"/>
      <c r="BY33" s="407" t="s">
        <v>196</v>
      </c>
      <c r="BZ33" s="407"/>
      <c r="CA33" s="407"/>
      <c r="CB33" s="407"/>
      <c r="CC33" s="407"/>
      <c r="CD33" s="407"/>
      <c r="CE33" s="407"/>
      <c r="CF33" s="407"/>
      <c r="CG33" s="407"/>
      <c r="CH33" s="407"/>
      <c r="CI33" s="407"/>
      <c r="CJ33" s="407"/>
      <c r="CK33" s="407"/>
      <c r="CL33" s="407"/>
      <c r="CM33" s="407"/>
      <c r="CN33" s="195"/>
      <c r="CO33" s="408" t="s">
        <v>190</v>
      </c>
      <c r="CP33" s="408"/>
      <c r="CQ33" s="407" t="s">
        <v>197</v>
      </c>
      <c r="CR33" s="407"/>
      <c r="CS33" s="407"/>
      <c r="CT33" s="407"/>
      <c r="CU33" s="407"/>
      <c r="CV33" s="407"/>
      <c r="CW33" s="407"/>
      <c r="CX33" s="407"/>
      <c r="CY33" s="407"/>
      <c r="CZ33" s="407"/>
      <c r="DA33" s="407"/>
      <c r="DB33" s="407"/>
      <c r="DC33" s="407"/>
      <c r="DD33" s="407"/>
      <c r="DE33" s="407"/>
      <c r="DF33" s="195"/>
      <c r="DG33" s="406" t="s">
        <v>198</v>
      </c>
      <c r="DH33" s="406"/>
      <c r="DI33" s="197"/>
      <c r="DJ33" s="165"/>
      <c r="DK33" s="165"/>
      <c r="DL33" s="165"/>
      <c r="DM33" s="165"/>
      <c r="DN33" s="165"/>
      <c r="DO33" s="165"/>
    </row>
    <row r="34" spans="1:119" ht="32.25" customHeight="1">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3</v>
      </c>
      <c r="V34" s="404"/>
      <c r="W34" s="403" t="str">
        <f>IF('各会計、関係団体の財政状況及び健全化判断比率'!B28="","",'各会計、関係団体の財政状況及び健全化判断比率'!B28)</f>
        <v>国民健康保険特別会計</v>
      </c>
      <c r="X34" s="403"/>
      <c r="Y34" s="403"/>
      <c r="Z34" s="403"/>
      <c r="AA34" s="403"/>
      <c r="AB34" s="403"/>
      <c r="AC34" s="403"/>
      <c r="AD34" s="403"/>
      <c r="AE34" s="403"/>
      <c r="AF34" s="403"/>
      <c r="AG34" s="403"/>
      <c r="AH34" s="403"/>
      <c r="AI34" s="403"/>
      <c r="AJ34" s="403"/>
      <c r="AK34" s="403"/>
      <c r="AL34" s="193"/>
      <c r="AM34" s="404">
        <f>IF(AO34="","",MAX(C34:D43,U34:V43)+1)</f>
        <v>7</v>
      </c>
      <c r="AN34" s="404"/>
      <c r="AO34" s="403" t="str">
        <f>IF('各会計、関係団体の財政状況及び健全化判断比率'!B32="","",'各会計、関係団体の財政状況及び健全化判断比率'!B32)</f>
        <v>水道事業会計</v>
      </c>
      <c r="AP34" s="403"/>
      <c r="AQ34" s="403"/>
      <c r="AR34" s="403"/>
      <c r="AS34" s="403"/>
      <c r="AT34" s="403"/>
      <c r="AU34" s="403"/>
      <c r="AV34" s="403"/>
      <c r="AW34" s="403"/>
      <c r="AX34" s="403"/>
      <c r="AY34" s="403"/>
      <c r="AZ34" s="403"/>
      <c r="BA34" s="403"/>
      <c r="BB34" s="403"/>
      <c r="BC34" s="403"/>
      <c r="BD34" s="193"/>
      <c r="BE34" s="404">
        <f>IF(BG34="","",MAX(C34:D43,U34:V43,AM34:AN43)+1)</f>
        <v>9</v>
      </c>
      <c r="BF34" s="404"/>
      <c r="BG34" s="403" t="str">
        <f>IF('各会計、関係団体の財政状況及び健全化判断比率'!B34="","",'各会計、関係団体の財政状況及び健全化判断比率'!B34)</f>
        <v>下水道事業特別会計</v>
      </c>
      <c r="BH34" s="403"/>
      <c r="BI34" s="403"/>
      <c r="BJ34" s="403"/>
      <c r="BK34" s="403"/>
      <c r="BL34" s="403"/>
      <c r="BM34" s="403"/>
      <c r="BN34" s="403"/>
      <c r="BO34" s="403"/>
      <c r="BP34" s="403"/>
      <c r="BQ34" s="403"/>
      <c r="BR34" s="403"/>
      <c r="BS34" s="403"/>
      <c r="BT34" s="403"/>
      <c r="BU34" s="403"/>
      <c r="BV34" s="193"/>
      <c r="BW34" s="404">
        <f>IF(BY34="","",MAX(C34:D43,U34:V43,AM34:AN43,BE34:BF43)+1)</f>
        <v>11</v>
      </c>
      <c r="BX34" s="404"/>
      <c r="BY34" s="403" t="str">
        <f>IF('各会計、関係団体の財政状況及び健全化判断比率'!B68="","",'各会計、関係団体の財政状況及び健全化判断比率'!B68)</f>
        <v>備北地区消防組合</v>
      </c>
      <c r="BZ34" s="403"/>
      <c r="CA34" s="403"/>
      <c r="CB34" s="403"/>
      <c r="CC34" s="403"/>
      <c r="CD34" s="403"/>
      <c r="CE34" s="403"/>
      <c r="CF34" s="403"/>
      <c r="CG34" s="403"/>
      <c r="CH34" s="403"/>
      <c r="CI34" s="403"/>
      <c r="CJ34" s="403"/>
      <c r="CK34" s="403"/>
      <c r="CL34" s="403"/>
      <c r="CM34" s="403"/>
      <c r="CN34" s="193"/>
      <c r="CO34" s="404">
        <f>IF(CQ34="","",MAX(C34:D43,U34:V43,AM34:AN43,BE34:BF43,BW34:BX43)+1)</f>
        <v>14</v>
      </c>
      <c r="CP34" s="404"/>
      <c r="CQ34" s="403" t="str">
        <f>IF('各会計、関係団体の財政状況及び健全化判断比率'!BS7="","",'各会計、関係団体の財政状況及び健全化判断比率'!BS7)</f>
        <v>三次国際交流協会</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c r="A35" s="166"/>
      <c r="B35" s="192"/>
      <c r="C35" s="404">
        <f>IF(E35="","",C34+1)</f>
        <v>2</v>
      </c>
      <c r="D35" s="404"/>
      <c r="E35" s="403" t="str">
        <f>IF('各会計、関係団体の財政状況及び健全化判断比率'!B8="","",'各会計、関係団体の財政状況及び健全化判断比率'!B8)</f>
        <v>土地取得特別会計</v>
      </c>
      <c r="F35" s="403"/>
      <c r="G35" s="403"/>
      <c r="H35" s="403"/>
      <c r="I35" s="403"/>
      <c r="J35" s="403"/>
      <c r="K35" s="403"/>
      <c r="L35" s="403"/>
      <c r="M35" s="403"/>
      <c r="N35" s="403"/>
      <c r="O35" s="403"/>
      <c r="P35" s="403"/>
      <c r="Q35" s="403"/>
      <c r="R35" s="403"/>
      <c r="S35" s="403"/>
      <c r="T35" s="193"/>
      <c r="U35" s="404">
        <f>IF(W35="","",U34+1)</f>
        <v>4</v>
      </c>
      <c r="V35" s="404"/>
      <c r="W35" s="403" t="str">
        <f>IF('各会計、関係団体の財政状況及び健全化判断比率'!B29="","",'各会計、関係団体の財政状況及び健全化判断比率'!B29)</f>
        <v>診療所特別会計</v>
      </c>
      <c r="X35" s="403"/>
      <c r="Y35" s="403"/>
      <c r="Z35" s="403"/>
      <c r="AA35" s="403"/>
      <c r="AB35" s="403"/>
      <c r="AC35" s="403"/>
      <c r="AD35" s="403"/>
      <c r="AE35" s="403"/>
      <c r="AF35" s="403"/>
      <c r="AG35" s="403"/>
      <c r="AH35" s="403"/>
      <c r="AI35" s="403"/>
      <c r="AJ35" s="403"/>
      <c r="AK35" s="403"/>
      <c r="AL35" s="193"/>
      <c r="AM35" s="404">
        <f t="shared" ref="AM35:AM43" si="0">IF(AO35="","",AM34+1)</f>
        <v>8</v>
      </c>
      <c r="AN35" s="404"/>
      <c r="AO35" s="403" t="str">
        <f>IF('各会計、関係団体の財政状況及び健全化判断比率'!B33="","",'各会計、関係団体の財政状況及び健全化判断比率'!B33)</f>
        <v>病院事業会計</v>
      </c>
      <c r="AP35" s="403"/>
      <c r="AQ35" s="403"/>
      <c r="AR35" s="403"/>
      <c r="AS35" s="403"/>
      <c r="AT35" s="403"/>
      <c r="AU35" s="403"/>
      <c r="AV35" s="403"/>
      <c r="AW35" s="403"/>
      <c r="AX35" s="403"/>
      <c r="AY35" s="403"/>
      <c r="AZ35" s="403"/>
      <c r="BA35" s="403"/>
      <c r="BB35" s="403"/>
      <c r="BC35" s="403"/>
      <c r="BD35" s="193"/>
      <c r="BE35" s="404">
        <f t="shared" ref="BE35:BE43" si="1">IF(BG35="","",BE34+1)</f>
        <v>10</v>
      </c>
      <c r="BF35" s="404"/>
      <c r="BG35" s="403" t="str">
        <f>IF('各会計、関係団体の財政状況及び健全化判断比率'!B35="","",'各会計、関係団体の財政状況及び健全化判断比率'!B35)</f>
        <v>農業集落排水事業特別会計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12</v>
      </c>
      <c r="BX35" s="404"/>
      <c r="BY35" s="403" t="str">
        <f>IF('各会計、関係団体の財政状況及び健全化判断比率'!B69="","",'各会計、関係団体の財政状況及び健全化判断比率'!B69)</f>
        <v>広島県後期高齢者医療広域連合（一般会計）</v>
      </c>
      <c r="BZ35" s="403"/>
      <c r="CA35" s="403"/>
      <c r="CB35" s="403"/>
      <c r="CC35" s="403"/>
      <c r="CD35" s="403"/>
      <c r="CE35" s="403"/>
      <c r="CF35" s="403"/>
      <c r="CG35" s="403"/>
      <c r="CH35" s="403"/>
      <c r="CI35" s="403"/>
      <c r="CJ35" s="403"/>
      <c r="CK35" s="403"/>
      <c r="CL35" s="403"/>
      <c r="CM35" s="403"/>
      <c r="CN35" s="193"/>
      <c r="CO35" s="404">
        <f t="shared" ref="CO35:CO43" si="3">IF(CQ35="","",CO34+1)</f>
        <v>15</v>
      </c>
      <c r="CP35" s="404"/>
      <c r="CQ35" s="403" t="str">
        <f>IF('各会計、関係団体の財政状況及び健全化判断比率'!BS8="","",'各会計、関係団体の財政状況及び健全化判断比率'!BS8)</f>
        <v>三次市観光協会</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5</v>
      </c>
      <c r="V36" s="404"/>
      <c r="W36" s="403" t="str">
        <f>IF('各会計、関係団体の財政状況及び健全化判断比率'!B30="","",'各会計、関係団体の財政状況及び健全化判断比率'!B30)</f>
        <v>介護保険特別会計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13</v>
      </c>
      <c r="BX36" s="404"/>
      <c r="BY36" s="403" t="str">
        <f>IF('各会計、関係団体の財政状況及び健全化判断比率'!B70="","",'各会計、関係団体の財政状況及び健全化判断比率'!B70)</f>
        <v>広島県後期高齢者医療広域連合（特別会計）</v>
      </c>
      <c r="BZ36" s="403"/>
      <c r="CA36" s="403"/>
      <c r="CB36" s="403"/>
      <c r="CC36" s="403"/>
      <c r="CD36" s="403"/>
      <c r="CE36" s="403"/>
      <c r="CF36" s="403"/>
      <c r="CG36" s="403"/>
      <c r="CH36" s="403"/>
      <c r="CI36" s="403"/>
      <c r="CJ36" s="403"/>
      <c r="CK36" s="403"/>
      <c r="CL36" s="403"/>
      <c r="CM36" s="403"/>
      <c r="CN36" s="193"/>
      <c r="CO36" s="404">
        <f t="shared" si="3"/>
        <v>16</v>
      </c>
      <c r="CP36" s="404"/>
      <c r="CQ36" s="403" t="str">
        <f>IF('各会計、関係団体の財政状況及び健全化判断比率'!BS9="","",'各会計、関係団体の財政状況及び健全化判断比率'!BS9)</f>
        <v>広島三次ワイナリー</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f t="shared" si="4"/>
        <v>6</v>
      </c>
      <c r="V37" s="404"/>
      <c r="W37" s="403" t="str">
        <f>IF('各会計、関係団体の財政状況及び健全化判断比率'!B31="","",'各会計、関係団体の財政状況及び健全化判断比率'!B31)</f>
        <v>後期高齢者医療特別会計</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t="str">
        <f t="shared" si="2"/>
        <v/>
      </c>
      <c r="BX37" s="404"/>
      <c r="BY37" s="403" t="str">
        <f>IF('各会計、関係団体の財政状況及び健全化判断比率'!B71="","",'各会計、関係団体の財政状況及び健全化判断比率'!B71)</f>
        <v/>
      </c>
      <c r="BZ37" s="403"/>
      <c r="CA37" s="403"/>
      <c r="CB37" s="403"/>
      <c r="CC37" s="403"/>
      <c r="CD37" s="403"/>
      <c r="CE37" s="403"/>
      <c r="CF37" s="403"/>
      <c r="CG37" s="403"/>
      <c r="CH37" s="403"/>
      <c r="CI37" s="403"/>
      <c r="CJ37" s="403"/>
      <c r="CK37" s="403"/>
      <c r="CL37" s="403"/>
      <c r="CM37" s="403"/>
      <c r="CN37" s="193"/>
      <c r="CO37" s="404">
        <f t="shared" si="3"/>
        <v>17</v>
      </c>
      <c r="CP37" s="404"/>
      <c r="CQ37" s="403" t="str">
        <f>IF('各会計、関係団体の財政状況及び健全化判断比率'!BS10="","",'各会計、関係団体の財政状況及び健全化判断比率'!BS10)</f>
        <v>君田トエンティワン</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t="str">
        <f t="shared" si="2"/>
        <v/>
      </c>
      <c r="BX38" s="404"/>
      <c r="BY38" s="403" t="str">
        <f>IF('各会計、関係団体の財政状況及び健全化判断比率'!B72="","",'各会計、関係団体の財政状況及び健全化判断比率'!B72)</f>
        <v/>
      </c>
      <c r="BZ38" s="403"/>
      <c r="CA38" s="403"/>
      <c r="CB38" s="403"/>
      <c r="CC38" s="403"/>
      <c r="CD38" s="403"/>
      <c r="CE38" s="403"/>
      <c r="CF38" s="403"/>
      <c r="CG38" s="403"/>
      <c r="CH38" s="403"/>
      <c r="CI38" s="403"/>
      <c r="CJ38" s="403"/>
      <c r="CK38" s="403"/>
      <c r="CL38" s="403"/>
      <c r="CM38" s="403"/>
      <c r="CN38" s="193"/>
      <c r="CO38" s="404">
        <f t="shared" si="3"/>
        <v>18</v>
      </c>
      <c r="CP38" s="404"/>
      <c r="CQ38" s="403" t="str">
        <f>IF('各会計、関係団体の財政状況及び健全化判断比率'!BS11="","",'各会計、関係団体の財政状況及び健全化判断比率'!BS11)</f>
        <v>布野特産センター</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f t="shared" si="3"/>
        <v>19</v>
      </c>
      <c r="CP39" s="404"/>
      <c r="CQ39" s="403" t="str">
        <f>IF('各会計、関係団体の財政状況及び健全化判断比率'!BS12="","",'各会計、関係団体の財政状況及び健全化判断比率'!BS12)</f>
        <v>吉舎食品</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f t="shared" si="3"/>
        <v>20</v>
      </c>
      <c r="CP40" s="404"/>
      <c r="CQ40" s="403" t="str">
        <f>IF('各会計、関係団体の財政状況及び健全化判断比率'!BS13="","",'各会計、関係団体の財政状況及び健全化判断比率'!BS13)</f>
        <v>奥田元宋・小由女美術館</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f t="shared" si="3"/>
        <v>21</v>
      </c>
      <c r="CP41" s="404"/>
      <c r="CQ41" s="403" t="str">
        <f>IF('各会計、関係団体の財政状況及び健全化判断比率'!BS14="","",'各会計、関係団体の財政状況及び健全化判断比率'!BS14)</f>
        <v>三次ケーブルビジョン</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f t="shared" si="3"/>
        <v>22</v>
      </c>
      <c r="CP42" s="404"/>
      <c r="CQ42" s="403" t="str">
        <f>IF('各会計、関係団体の財政状況及び健全化判断比率'!BS15="","",'各会計、関係団体の財政状況及び健全化判断比率'!BS15)</f>
        <v>みわ３７５</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f t="shared" si="3"/>
        <v>23</v>
      </c>
      <c r="CP43" s="404"/>
      <c r="CQ43" s="403" t="str">
        <f>IF('各会計、関係団体の財政状況及び健全化判断比率'!BS16="","",'各会計、関係団体の財政状況及び健全化判断比率'!BS16)</f>
        <v>暮らしサポートみよし</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203</v>
      </c>
    </row>
    <row r="50" spans="5:5">
      <c r="E50" s="167" t="s">
        <v>204</v>
      </c>
    </row>
    <row r="51" spans="5:5">
      <c r="E51" s="167" t="s">
        <v>205</v>
      </c>
    </row>
    <row r="52" spans="5:5">
      <c r="E52" s="167" t="s">
        <v>206</v>
      </c>
    </row>
    <row r="53" spans="5:5">
      <c r="E53" s="167" t="s">
        <v>207</v>
      </c>
    </row>
    <row r="54" spans="5:5"/>
    <row r="55" spans="5:5"/>
    <row r="56" spans="5:5"/>
    <row r="57" spans="5:5" hidden="1"/>
    <row r="58" spans="5:5" hidden="1"/>
    <row r="59" spans="5:5" hidden="1"/>
  </sheetData>
  <sheetProtection algorithmName="SHA-512" hashValue="eAvhyFS/1jl5dkTYO5M0jcfDRPPS3ZhF528d3iwzGpX1/NE30uQHyUkps83WDO/7SO2bTLW4X91Z+UfyjbLPng==" saltValue="Ks5Va6vaZXyUvclMXro4Jg==" spinCount="100000" sheet="1" objects="1" scenarios="1"/>
  <customSheetViews>
    <customSheetView guid="{3E4F4575-8CC4-4CAD-A67E-52DE3F5AF8CC}" showGridLines="0" fitToPage="1" hiddenRows="1" hiddenColumns="1">
      <selection activeCell="W9" sqref="W9:AL11"/>
      <pageMargins left="0" right="0" top="0.39370078740157483" bottom="0.39370078740157483" header="0.19685039370078741" footer="0.19685039370078741"/>
      <printOptions horizontalCentered="1"/>
      <pageSetup paperSize="9" scale="55" orientation="landscape" cellComments="asDisplayed" horizontalDpi="300" verticalDpi="300" r:id="rId1"/>
      <headerFooter>
        <oddFooter>&amp;C&amp;P/&amp;N</oddFooter>
      </headerFooter>
    </customSheetView>
  </customSheetViews>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2"/>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20" zoomScaleSheetLayoutView="100" workbookViewId="0">
      <selection activeCell="W9" sqref="W9:AL11"/>
    </sheetView>
  </sheetViews>
  <sheetFormatPr defaultColWidth="0" defaultRowHeight="13" customHeight="1" zeroHeight="1"/>
  <cols>
    <col min="1" max="1" width="6.6328125" style="23" customWidth="1"/>
    <col min="2" max="2" width="11" style="23" customWidth="1"/>
    <col min="3" max="3" width="17" style="23" customWidth="1"/>
    <col min="4" max="5" width="16.63281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554</v>
      </c>
      <c r="G33" s="29" t="s">
        <v>555</v>
      </c>
      <c r="H33" s="29" t="s">
        <v>556</v>
      </c>
      <c r="I33" s="29" t="s">
        <v>557</v>
      </c>
      <c r="J33" s="30" t="s">
        <v>558</v>
      </c>
      <c r="K33" s="22"/>
      <c r="L33" s="22"/>
      <c r="M33" s="22"/>
      <c r="N33" s="22"/>
      <c r="O33" s="22"/>
      <c r="P33" s="22"/>
    </row>
    <row r="34" spans="1:16" ht="39" customHeight="1">
      <c r="A34" s="22"/>
      <c r="B34" s="31"/>
      <c r="C34" s="1225" t="s">
        <v>559</v>
      </c>
      <c r="D34" s="1225"/>
      <c r="E34" s="1226"/>
      <c r="F34" s="32">
        <v>17.600000000000001</v>
      </c>
      <c r="G34" s="33">
        <v>20.64</v>
      </c>
      <c r="H34" s="33">
        <v>19.760000000000002</v>
      </c>
      <c r="I34" s="33">
        <v>16.260000000000002</v>
      </c>
      <c r="J34" s="34">
        <v>14.44</v>
      </c>
      <c r="K34" s="22"/>
      <c r="L34" s="22"/>
      <c r="M34" s="22"/>
      <c r="N34" s="22"/>
      <c r="O34" s="22"/>
      <c r="P34" s="22"/>
    </row>
    <row r="35" spans="1:16" ht="39" customHeight="1">
      <c r="A35" s="22"/>
      <c r="B35" s="35"/>
      <c r="C35" s="1219" t="s">
        <v>560</v>
      </c>
      <c r="D35" s="1220"/>
      <c r="E35" s="1221"/>
      <c r="F35" s="36">
        <v>5.96</v>
      </c>
      <c r="G35" s="37">
        <v>5.73</v>
      </c>
      <c r="H35" s="37">
        <v>5.41</v>
      </c>
      <c r="I35" s="37">
        <v>5.54</v>
      </c>
      <c r="J35" s="38">
        <v>5.69</v>
      </c>
      <c r="K35" s="22"/>
      <c r="L35" s="22"/>
      <c r="M35" s="22"/>
      <c r="N35" s="22"/>
      <c r="O35" s="22"/>
      <c r="P35" s="22"/>
    </row>
    <row r="36" spans="1:16" ht="39" customHeight="1">
      <c r="A36" s="22"/>
      <c r="B36" s="35"/>
      <c r="C36" s="1219" t="s">
        <v>561</v>
      </c>
      <c r="D36" s="1220"/>
      <c r="E36" s="1221"/>
      <c r="F36" s="36">
        <v>3.55</v>
      </c>
      <c r="G36" s="37">
        <v>3.84</v>
      </c>
      <c r="H36" s="37">
        <v>4.05</v>
      </c>
      <c r="I36" s="37">
        <v>5.35</v>
      </c>
      <c r="J36" s="38">
        <v>2.0499999999999998</v>
      </c>
      <c r="K36" s="22"/>
      <c r="L36" s="22"/>
      <c r="M36" s="22"/>
      <c r="N36" s="22"/>
      <c r="O36" s="22"/>
      <c r="P36" s="22"/>
    </row>
    <row r="37" spans="1:16" ht="39" customHeight="1">
      <c r="A37" s="22"/>
      <c r="B37" s="35"/>
      <c r="C37" s="1219" t="s">
        <v>562</v>
      </c>
      <c r="D37" s="1220"/>
      <c r="E37" s="1221"/>
      <c r="F37" s="36">
        <v>0.22</v>
      </c>
      <c r="G37" s="37">
        <v>0.27</v>
      </c>
      <c r="H37" s="37">
        <v>0.48</v>
      </c>
      <c r="I37" s="37">
        <v>0.6</v>
      </c>
      <c r="J37" s="38">
        <v>0.68</v>
      </c>
      <c r="K37" s="22"/>
      <c r="L37" s="22"/>
      <c r="M37" s="22"/>
      <c r="N37" s="22"/>
      <c r="O37" s="22"/>
      <c r="P37" s="22"/>
    </row>
    <row r="38" spans="1:16" ht="39" customHeight="1">
      <c r="A38" s="22"/>
      <c r="B38" s="35"/>
      <c r="C38" s="1219" t="s">
        <v>563</v>
      </c>
      <c r="D38" s="1220"/>
      <c r="E38" s="1221"/>
      <c r="F38" s="36">
        <v>0.46</v>
      </c>
      <c r="G38" s="37">
        <v>0.28000000000000003</v>
      </c>
      <c r="H38" s="37">
        <v>0.11</v>
      </c>
      <c r="I38" s="37">
        <v>0.3</v>
      </c>
      <c r="J38" s="38">
        <v>0.51</v>
      </c>
      <c r="K38" s="22"/>
      <c r="L38" s="22"/>
      <c r="M38" s="22"/>
      <c r="N38" s="22"/>
      <c r="O38" s="22"/>
      <c r="P38" s="22"/>
    </row>
    <row r="39" spans="1:16" ht="39" customHeight="1">
      <c r="A39" s="22"/>
      <c r="B39" s="35"/>
      <c r="C39" s="1219" t="s">
        <v>564</v>
      </c>
      <c r="D39" s="1220"/>
      <c r="E39" s="1221"/>
      <c r="F39" s="36">
        <v>0.05</v>
      </c>
      <c r="G39" s="37">
        <v>0.06</v>
      </c>
      <c r="H39" s="37">
        <v>0.06</v>
      </c>
      <c r="I39" s="37">
        <v>0.06</v>
      </c>
      <c r="J39" s="38">
        <v>0.06</v>
      </c>
      <c r="K39" s="22"/>
      <c r="L39" s="22"/>
      <c r="M39" s="22"/>
      <c r="N39" s="22"/>
      <c r="O39" s="22"/>
      <c r="P39" s="22"/>
    </row>
    <row r="40" spans="1:16" ht="39" customHeight="1">
      <c r="A40" s="22"/>
      <c r="B40" s="35"/>
      <c r="C40" s="1219" t="s">
        <v>565</v>
      </c>
      <c r="D40" s="1220"/>
      <c r="E40" s="1221"/>
      <c r="F40" s="36">
        <v>0.04</v>
      </c>
      <c r="G40" s="37">
        <v>0.08</v>
      </c>
      <c r="H40" s="37">
        <v>0.03</v>
      </c>
      <c r="I40" s="37">
        <v>0.03</v>
      </c>
      <c r="J40" s="38">
        <v>0</v>
      </c>
      <c r="K40" s="22"/>
      <c r="L40" s="22"/>
      <c r="M40" s="22"/>
      <c r="N40" s="22"/>
      <c r="O40" s="22"/>
      <c r="P40" s="22"/>
    </row>
    <row r="41" spans="1:16" ht="39" customHeight="1">
      <c r="A41" s="22"/>
      <c r="B41" s="35"/>
      <c r="C41" s="1219" t="s">
        <v>566</v>
      </c>
      <c r="D41" s="1220"/>
      <c r="E41" s="1221"/>
      <c r="F41" s="36">
        <v>0</v>
      </c>
      <c r="G41" s="37">
        <v>0</v>
      </c>
      <c r="H41" s="37">
        <v>0</v>
      </c>
      <c r="I41" s="37">
        <v>0</v>
      </c>
      <c r="J41" s="38">
        <v>0</v>
      </c>
      <c r="K41" s="22"/>
      <c r="L41" s="22"/>
      <c r="M41" s="22"/>
      <c r="N41" s="22"/>
      <c r="O41" s="22"/>
      <c r="P41" s="22"/>
    </row>
    <row r="42" spans="1:16" ht="39" customHeight="1">
      <c r="A42" s="22"/>
      <c r="B42" s="39"/>
      <c r="C42" s="1219" t="s">
        <v>567</v>
      </c>
      <c r="D42" s="1220"/>
      <c r="E42" s="1221"/>
      <c r="F42" s="36" t="s">
        <v>511</v>
      </c>
      <c r="G42" s="37" t="s">
        <v>511</v>
      </c>
      <c r="H42" s="37" t="s">
        <v>511</v>
      </c>
      <c r="I42" s="37" t="s">
        <v>511</v>
      </c>
      <c r="J42" s="38" t="s">
        <v>511</v>
      </c>
      <c r="K42" s="22"/>
      <c r="L42" s="22"/>
      <c r="M42" s="22"/>
      <c r="N42" s="22"/>
      <c r="O42" s="22"/>
      <c r="P42" s="22"/>
    </row>
    <row r="43" spans="1:16" ht="39" customHeight="1" thickBot="1">
      <c r="A43" s="22"/>
      <c r="B43" s="40"/>
      <c r="C43" s="1222" t="s">
        <v>568</v>
      </c>
      <c r="D43" s="1223"/>
      <c r="E43" s="1224"/>
      <c r="F43" s="41">
        <v>0</v>
      </c>
      <c r="G43" s="42">
        <v>0</v>
      </c>
      <c r="H43" s="42">
        <v>0</v>
      </c>
      <c r="I43" s="42">
        <v>0.21</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Xpaxo7kq1dUDqRnJ467LX8QW782abgDZ7LarlrnT7prnOQMdtdusG/ay1a1ciCYx3oJ12/Ooy2TN8tQxVDjjqQ==" saltValue="EEKI1M46A2Zjq/mM0vj12Q==" spinCount="100000" sheet="1" objects="1" scenarios="1"/>
  <customSheetViews>
    <customSheetView guid="{3E4F4575-8CC4-4CAD-A67E-52DE3F5AF8CC}" showGridLines="0" fitToPage="1" hiddenRows="1" hiddenColumns="1" topLeftCell="A31">
      <rowBreaks count="1" manualBreakCount="1">
        <brk id="47"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2"/>
  <headerFooter alignWithMargins="0">
    <oddFooter>&amp;C&amp;P/&amp;N</oddFooter>
  </headerFooter>
  <rowBreaks count="1" manualBreakCount="1">
    <brk id="47" max="15" man="1"/>
  </rowBreaks>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21" zoomScale="85" zoomScaleNormal="85" zoomScaleSheetLayoutView="55" workbookViewId="0">
      <selection activeCell="W9" sqref="W9:AL11"/>
    </sheetView>
  </sheetViews>
  <sheetFormatPr defaultColWidth="0" defaultRowHeight="12.65" customHeight="1" zeroHeight="1"/>
  <cols>
    <col min="1" max="1" width="6.6328125" style="49" customWidth="1"/>
    <col min="2" max="3" width="10.90625" style="49" customWidth="1"/>
    <col min="4" max="4" width="10" style="49" customWidth="1"/>
    <col min="5" max="10" width="11" style="49" customWidth="1"/>
    <col min="11" max="15" width="13.08984375" style="49" customWidth="1"/>
    <col min="16" max="21" width="11.45312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554</v>
      </c>
      <c r="L44" s="56" t="s">
        <v>555</v>
      </c>
      <c r="M44" s="56" t="s">
        <v>556</v>
      </c>
      <c r="N44" s="56" t="s">
        <v>557</v>
      </c>
      <c r="O44" s="57" t="s">
        <v>558</v>
      </c>
      <c r="P44" s="48"/>
      <c r="Q44" s="48"/>
      <c r="R44" s="48"/>
      <c r="S44" s="48"/>
      <c r="T44" s="48"/>
      <c r="U44" s="48"/>
    </row>
    <row r="45" spans="1:21" ht="30.75" customHeight="1">
      <c r="A45" s="48"/>
      <c r="B45" s="1235" t="s">
        <v>11</v>
      </c>
      <c r="C45" s="1236"/>
      <c r="D45" s="58"/>
      <c r="E45" s="1241" t="s">
        <v>12</v>
      </c>
      <c r="F45" s="1241"/>
      <c r="G45" s="1241"/>
      <c r="H45" s="1241"/>
      <c r="I45" s="1241"/>
      <c r="J45" s="1242"/>
      <c r="K45" s="59">
        <v>7528</v>
      </c>
      <c r="L45" s="60">
        <v>7127</v>
      </c>
      <c r="M45" s="60">
        <v>6468</v>
      </c>
      <c r="N45" s="60">
        <v>5982</v>
      </c>
      <c r="O45" s="61">
        <v>5900</v>
      </c>
      <c r="P45" s="48"/>
      <c r="Q45" s="48"/>
      <c r="R45" s="48"/>
      <c r="S45" s="48"/>
      <c r="T45" s="48"/>
      <c r="U45" s="48"/>
    </row>
    <row r="46" spans="1:21" ht="30.75" customHeight="1">
      <c r="A46" s="48"/>
      <c r="B46" s="1237"/>
      <c r="C46" s="1238"/>
      <c r="D46" s="62"/>
      <c r="E46" s="1229" t="s">
        <v>13</v>
      </c>
      <c r="F46" s="1229"/>
      <c r="G46" s="1229"/>
      <c r="H46" s="1229"/>
      <c r="I46" s="1229"/>
      <c r="J46" s="1230"/>
      <c r="K46" s="63" t="s">
        <v>511</v>
      </c>
      <c r="L46" s="64" t="s">
        <v>511</v>
      </c>
      <c r="M46" s="64" t="s">
        <v>511</v>
      </c>
      <c r="N46" s="64" t="s">
        <v>511</v>
      </c>
      <c r="O46" s="65" t="s">
        <v>511</v>
      </c>
      <c r="P46" s="48"/>
      <c r="Q46" s="48"/>
      <c r="R46" s="48"/>
      <c r="S46" s="48"/>
      <c r="T46" s="48"/>
      <c r="U46" s="48"/>
    </row>
    <row r="47" spans="1:21" ht="30.75" customHeight="1">
      <c r="A47" s="48"/>
      <c r="B47" s="1237"/>
      <c r="C47" s="1238"/>
      <c r="D47" s="62"/>
      <c r="E47" s="1229" t="s">
        <v>14</v>
      </c>
      <c r="F47" s="1229"/>
      <c r="G47" s="1229"/>
      <c r="H47" s="1229"/>
      <c r="I47" s="1229"/>
      <c r="J47" s="1230"/>
      <c r="K47" s="63" t="s">
        <v>511</v>
      </c>
      <c r="L47" s="64" t="s">
        <v>511</v>
      </c>
      <c r="M47" s="64" t="s">
        <v>511</v>
      </c>
      <c r="N47" s="64" t="s">
        <v>511</v>
      </c>
      <c r="O47" s="65" t="s">
        <v>511</v>
      </c>
      <c r="P47" s="48"/>
      <c r="Q47" s="48"/>
      <c r="R47" s="48"/>
      <c r="S47" s="48"/>
      <c r="T47" s="48"/>
      <c r="U47" s="48"/>
    </row>
    <row r="48" spans="1:21" ht="30.75" customHeight="1">
      <c r="A48" s="48"/>
      <c r="B48" s="1237"/>
      <c r="C48" s="1238"/>
      <c r="D48" s="62"/>
      <c r="E48" s="1229" t="s">
        <v>15</v>
      </c>
      <c r="F48" s="1229"/>
      <c r="G48" s="1229"/>
      <c r="H48" s="1229"/>
      <c r="I48" s="1229"/>
      <c r="J48" s="1230"/>
      <c r="K48" s="63">
        <v>1069</v>
      </c>
      <c r="L48" s="64">
        <v>1265</v>
      </c>
      <c r="M48" s="64">
        <v>1308</v>
      </c>
      <c r="N48" s="64">
        <v>1469</v>
      </c>
      <c r="O48" s="65">
        <v>1643</v>
      </c>
      <c r="P48" s="48"/>
      <c r="Q48" s="48"/>
      <c r="R48" s="48"/>
      <c r="S48" s="48"/>
      <c r="T48" s="48"/>
      <c r="U48" s="48"/>
    </row>
    <row r="49" spans="1:21" ht="30.75" customHeight="1">
      <c r="A49" s="48"/>
      <c r="B49" s="1237"/>
      <c r="C49" s="1238"/>
      <c r="D49" s="62"/>
      <c r="E49" s="1229" t="s">
        <v>16</v>
      </c>
      <c r="F49" s="1229"/>
      <c r="G49" s="1229"/>
      <c r="H49" s="1229"/>
      <c r="I49" s="1229"/>
      <c r="J49" s="1230"/>
      <c r="K49" s="63">
        <v>7</v>
      </c>
      <c r="L49" s="64">
        <v>7</v>
      </c>
      <c r="M49" s="64">
        <v>7</v>
      </c>
      <c r="N49" s="64">
        <v>8</v>
      </c>
      <c r="O49" s="65">
        <v>8</v>
      </c>
      <c r="P49" s="48"/>
      <c r="Q49" s="48"/>
      <c r="R49" s="48"/>
      <c r="S49" s="48"/>
      <c r="T49" s="48"/>
      <c r="U49" s="48"/>
    </row>
    <row r="50" spans="1:21" ht="30.75" customHeight="1">
      <c r="A50" s="48"/>
      <c r="B50" s="1237"/>
      <c r="C50" s="1238"/>
      <c r="D50" s="62"/>
      <c r="E50" s="1229" t="s">
        <v>17</v>
      </c>
      <c r="F50" s="1229"/>
      <c r="G50" s="1229"/>
      <c r="H50" s="1229"/>
      <c r="I50" s="1229"/>
      <c r="J50" s="1230"/>
      <c r="K50" s="63">
        <v>77</v>
      </c>
      <c r="L50" s="64">
        <v>64</v>
      </c>
      <c r="M50" s="64">
        <v>55</v>
      </c>
      <c r="N50" s="64">
        <v>53</v>
      </c>
      <c r="O50" s="65">
        <v>49</v>
      </c>
      <c r="P50" s="48"/>
      <c r="Q50" s="48"/>
      <c r="R50" s="48"/>
      <c r="S50" s="48"/>
      <c r="T50" s="48"/>
      <c r="U50" s="48"/>
    </row>
    <row r="51" spans="1:21" ht="30.75" customHeight="1">
      <c r="A51" s="48"/>
      <c r="B51" s="1239"/>
      <c r="C51" s="1240"/>
      <c r="D51" s="66"/>
      <c r="E51" s="1229" t="s">
        <v>18</v>
      </c>
      <c r="F51" s="1229"/>
      <c r="G51" s="1229"/>
      <c r="H51" s="1229"/>
      <c r="I51" s="1229"/>
      <c r="J51" s="1230"/>
      <c r="K51" s="63">
        <v>0</v>
      </c>
      <c r="L51" s="64">
        <v>0</v>
      </c>
      <c r="M51" s="64">
        <v>0</v>
      </c>
      <c r="N51" s="64">
        <v>0</v>
      </c>
      <c r="O51" s="65">
        <v>0</v>
      </c>
      <c r="P51" s="48"/>
      <c r="Q51" s="48"/>
      <c r="R51" s="48"/>
      <c r="S51" s="48"/>
      <c r="T51" s="48"/>
      <c r="U51" s="48"/>
    </row>
    <row r="52" spans="1:21" ht="30.75" customHeight="1">
      <c r="A52" s="48"/>
      <c r="B52" s="1227" t="s">
        <v>19</v>
      </c>
      <c r="C52" s="1228"/>
      <c r="D52" s="66"/>
      <c r="E52" s="1229" t="s">
        <v>20</v>
      </c>
      <c r="F52" s="1229"/>
      <c r="G52" s="1229"/>
      <c r="H52" s="1229"/>
      <c r="I52" s="1229"/>
      <c r="J52" s="1230"/>
      <c r="K52" s="63">
        <v>6481</v>
      </c>
      <c r="L52" s="64">
        <v>6767</v>
      </c>
      <c r="M52" s="64">
        <v>6515</v>
      </c>
      <c r="N52" s="64">
        <v>6274</v>
      </c>
      <c r="O52" s="65">
        <v>6157</v>
      </c>
      <c r="P52" s="48"/>
      <c r="Q52" s="48"/>
      <c r="R52" s="48"/>
      <c r="S52" s="48"/>
      <c r="T52" s="48"/>
      <c r="U52" s="48"/>
    </row>
    <row r="53" spans="1:21" ht="30.75" customHeight="1" thickBot="1">
      <c r="A53" s="48"/>
      <c r="B53" s="1231" t="s">
        <v>21</v>
      </c>
      <c r="C53" s="1232"/>
      <c r="D53" s="67"/>
      <c r="E53" s="1233" t="s">
        <v>22</v>
      </c>
      <c r="F53" s="1233"/>
      <c r="G53" s="1233"/>
      <c r="H53" s="1233"/>
      <c r="I53" s="1233"/>
      <c r="J53" s="1234"/>
      <c r="K53" s="68">
        <v>2200</v>
      </c>
      <c r="L53" s="69">
        <v>1696</v>
      </c>
      <c r="M53" s="69">
        <v>1323</v>
      </c>
      <c r="N53" s="69">
        <v>1238</v>
      </c>
      <c r="O53" s="70">
        <v>1443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aJjB13YU078KMjXN/74lPr/zIL5lDcJOE/Dv85qpzPzTvdzYg8HMd54QuRVj+MJ9rhi5TT4ZGD9hWICWj79O/A==" saltValue="xGBSNQlrbaoE3+XS72OA8g==" spinCount="100000" sheet="1" objects="1" scenarios="1"/>
  <customSheetViews>
    <customSheetView guid="{3E4F4575-8CC4-4CAD-A67E-52DE3F5AF8CC}" scale="85" showGridLines="0" fitToPage="1" hiddenRows="1" hiddenColumns="1" topLeftCell="F30">
      <selection activeCell="S55" sqref="S55"/>
      <rowBreaks count="1" manualBreakCount="1">
        <brk id="56" max="15" man="1"/>
      </rowBreaks>
      <pageMargins left="0" right="0" top="0.19685039370078741" bottom="0" header="0" footer="0"/>
      <printOptions horizontalCentered="1"/>
      <pageSetup paperSize="9" scale="62" orientation="landscape" horizontalDpi="300" verticalDpi="300" r:id="rId1"/>
      <headerFooter alignWithMargins="0">
        <oddFooter>&amp;C&amp;P/&amp;N</oddFooter>
      </headerFooter>
    </customSheetView>
  </customSheetViews>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2"/>
  <headerFooter alignWithMargins="0">
    <oddFooter>&amp;C&amp;P/&amp;N</oddFooter>
  </headerFooter>
  <rowBreaks count="1" manualBreakCount="1">
    <brk id="56" max="15" man="1"/>
  </row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2" zoomScale="85" zoomScaleNormal="85" zoomScaleSheetLayoutView="100" workbookViewId="0">
      <selection activeCell="W9" sqref="W9:AL11"/>
    </sheetView>
  </sheetViews>
  <sheetFormatPr defaultColWidth="0" defaultRowHeight="13.5" customHeight="1" zeroHeight="1"/>
  <cols>
    <col min="1" max="1" width="6.6328125" style="72" customWidth="1"/>
    <col min="2" max="3" width="12.6328125" style="72" customWidth="1"/>
    <col min="4" max="4" width="11.6328125" style="72" customWidth="1"/>
    <col min="5" max="8" width="10.36328125" style="72" customWidth="1"/>
    <col min="9" max="13" width="16.36328125" style="72" customWidth="1"/>
    <col min="14" max="19" width="12.63281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554</v>
      </c>
      <c r="J40" s="79" t="s">
        <v>555</v>
      </c>
      <c r="K40" s="79" t="s">
        <v>556</v>
      </c>
      <c r="L40" s="79" t="s">
        <v>557</v>
      </c>
      <c r="M40" s="80" t="s">
        <v>558</v>
      </c>
    </row>
    <row r="41" spans="2:13" ht="27.75" customHeight="1">
      <c r="B41" s="1255" t="s">
        <v>24</v>
      </c>
      <c r="C41" s="1256"/>
      <c r="D41" s="81"/>
      <c r="E41" s="1257" t="s">
        <v>25</v>
      </c>
      <c r="F41" s="1257"/>
      <c r="G41" s="1257"/>
      <c r="H41" s="1258"/>
      <c r="I41" s="82">
        <v>59691</v>
      </c>
      <c r="J41" s="83">
        <v>59562</v>
      </c>
      <c r="K41" s="83">
        <v>58339</v>
      </c>
      <c r="L41" s="83">
        <v>56078</v>
      </c>
      <c r="M41" s="84">
        <v>55046</v>
      </c>
    </row>
    <row r="42" spans="2:13" ht="27.75" customHeight="1">
      <c r="B42" s="1245"/>
      <c r="C42" s="1246"/>
      <c r="D42" s="85"/>
      <c r="E42" s="1249" t="s">
        <v>26</v>
      </c>
      <c r="F42" s="1249"/>
      <c r="G42" s="1249"/>
      <c r="H42" s="1250"/>
      <c r="I42" s="86">
        <v>359</v>
      </c>
      <c r="J42" s="87">
        <v>310</v>
      </c>
      <c r="K42" s="87">
        <v>266</v>
      </c>
      <c r="L42" s="87">
        <v>222</v>
      </c>
      <c r="M42" s="88">
        <v>181</v>
      </c>
    </row>
    <row r="43" spans="2:13" ht="27.75" customHeight="1">
      <c r="B43" s="1245"/>
      <c r="C43" s="1246"/>
      <c r="D43" s="85"/>
      <c r="E43" s="1249" t="s">
        <v>27</v>
      </c>
      <c r="F43" s="1249"/>
      <c r="G43" s="1249"/>
      <c r="H43" s="1250"/>
      <c r="I43" s="86">
        <v>13701</v>
      </c>
      <c r="J43" s="87">
        <v>14709</v>
      </c>
      <c r="K43" s="87">
        <v>15568</v>
      </c>
      <c r="L43" s="87">
        <v>16091</v>
      </c>
      <c r="M43" s="88">
        <v>15780</v>
      </c>
    </row>
    <row r="44" spans="2:13" ht="27.75" customHeight="1">
      <c r="B44" s="1245"/>
      <c r="C44" s="1246"/>
      <c r="D44" s="85"/>
      <c r="E44" s="1249" t="s">
        <v>28</v>
      </c>
      <c r="F44" s="1249"/>
      <c r="G44" s="1249"/>
      <c r="H44" s="1250"/>
      <c r="I44" s="86">
        <v>41</v>
      </c>
      <c r="J44" s="87">
        <v>36</v>
      </c>
      <c r="K44" s="87">
        <v>29</v>
      </c>
      <c r="L44" s="87">
        <v>22</v>
      </c>
      <c r="M44" s="88">
        <v>15</v>
      </c>
    </row>
    <row r="45" spans="2:13" ht="27.75" customHeight="1">
      <c r="B45" s="1245"/>
      <c r="C45" s="1246"/>
      <c r="D45" s="85"/>
      <c r="E45" s="1249" t="s">
        <v>29</v>
      </c>
      <c r="F45" s="1249"/>
      <c r="G45" s="1249"/>
      <c r="H45" s="1250"/>
      <c r="I45" s="86">
        <v>6735</v>
      </c>
      <c r="J45" s="87">
        <v>6449</v>
      </c>
      <c r="K45" s="87">
        <v>6178</v>
      </c>
      <c r="L45" s="87">
        <v>5861</v>
      </c>
      <c r="M45" s="88">
        <v>5811</v>
      </c>
    </row>
    <row r="46" spans="2:13" ht="27.75" customHeight="1">
      <c r="B46" s="1245"/>
      <c r="C46" s="1246"/>
      <c r="D46" s="89"/>
      <c r="E46" s="1249" t="s">
        <v>30</v>
      </c>
      <c r="F46" s="1249"/>
      <c r="G46" s="1249"/>
      <c r="H46" s="1250"/>
      <c r="I46" s="86">
        <v>6</v>
      </c>
      <c r="J46" s="87">
        <v>4</v>
      </c>
      <c r="K46" s="87">
        <v>2</v>
      </c>
      <c r="L46" s="87">
        <v>1</v>
      </c>
      <c r="M46" s="88">
        <v>1</v>
      </c>
    </row>
    <row r="47" spans="2:13" ht="27.75" customHeight="1">
      <c r="B47" s="1245"/>
      <c r="C47" s="1246"/>
      <c r="D47" s="90"/>
      <c r="E47" s="1259" t="s">
        <v>31</v>
      </c>
      <c r="F47" s="1260"/>
      <c r="G47" s="1260"/>
      <c r="H47" s="1261"/>
      <c r="I47" s="86" t="s">
        <v>511</v>
      </c>
      <c r="J47" s="87" t="s">
        <v>511</v>
      </c>
      <c r="K47" s="87" t="s">
        <v>511</v>
      </c>
      <c r="L47" s="87" t="s">
        <v>511</v>
      </c>
      <c r="M47" s="88" t="s">
        <v>511</v>
      </c>
    </row>
    <row r="48" spans="2:13" ht="27.75" customHeight="1">
      <c r="B48" s="1245"/>
      <c r="C48" s="1246"/>
      <c r="D48" s="85"/>
      <c r="E48" s="1249" t="s">
        <v>32</v>
      </c>
      <c r="F48" s="1249"/>
      <c r="G48" s="1249"/>
      <c r="H48" s="1250"/>
      <c r="I48" s="86" t="s">
        <v>511</v>
      </c>
      <c r="J48" s="87" t="s">
        <v>511</v>
      </c>
      <c r="K48" s="87" t="s">
        <v>511</v>
      </c>
      <c r="L48" s="87" t="s">
        <v>511</v>
      </c>
      <c r="M48" s="88" t="s">
        <v>511</v>
      </c>
    </row>
    <row r="49" spans="2:13" ht="27.75" customHeight="1">
      <c r="B49" s="1247"/>
      <c r="C49" s="1248"/>
      <c r="D49" s="85"/>
      <c r="E49" s="1249" t="s">
        <v>33</v>
      </c>
      <c r="F49" s="1249"/>
      <c r="G49" s="1249"/>
      <c r="H49" s="1250"/>
      <c r="I49" s="86" t="s">
        <v>511</v>
      </c>
      <c r="J49" s="87" t="s">
        <v>511</v>
      </c>
      <c r="K49" s="87" t="s">
        <v>511</v>
      </c>
      <c r="L49" s="87" t="s">
        <v>511</v>
      </c>
      <c r="M49" s="88" t="s">
        <v>511</v>
      </c>
    </row>
    <row r="50" spans="2:13" ht="27.75" customHeight="1">
      <c r="B50" s="1243" t="s">
        <v>34</v>
      </c>
      <c r="C50" s="1244"/>
      <c r="D50" s="91"/>
      <c r="E50" s="1249" t="s">
        <v>35</v>
      </c>
      <c r="F50" s="1249"/>
      <c r="G50" s="1249"/>
      <c r="H50" s="1250"/>
      <c r="I50" s="86">
        <v>12936</v>
      </c>
      <c r="J50" s="87">
        <v>11858</v>
      </c>
      <c r="K50" s="87">
        <v>13132</v>
      </c>
      <c r="L50" s="87">
        <v>13087</v>
      </c>
      <c r="M50" s="88">
        <v>13021</v>
      </c>
    </row>
    <row r="51" spans="2:13" ht="27.75" customHeight="1">
      <c r="B51" s="1245"/>
      <c r="C51" s="1246"/>
      <c r="D51" s="85"/>
      <c r="E51" s="1249" t="s">
        <v>36</v>
      </c>
      <c r="F51" s="1249"/>
      <c r="G51" s="1249"/>
      <c r="H51" s="1250"/>
      <c r="I51" s="86">
        <v>4318</v>
      </c>
      <c r="J51" s="87">
        <v>4316</v>
      </c>
      <c r="K51" s="87">
        <v>3817</v>
      </c>
      <c r="L51" s="87">
        <v>4013</v>
      </c>
      <c r="M51" s="88">
        <v>3726</v>
      </c>
    </row>
    <row r="52" spans="2:13" ht="27.75" customHeight="1">
      <c r="B52" s="1247"/>
      <c r="C52" s="1248"/>
      <c r="D52" s="85"/>
      <c r="E52" s="1249" t="s">
        <v>37</v>
      </c>
      <c r="F52" s="1249"/>
      <c r="G52" s="1249"/>
      <c r="H52" s="1250"/>
      <c r="I52" s="86">
        <v>53967</v>
      </c>
      <c r="J52" s="87">
        <v>55263</v>
      </c>
      <c r="K52" s="87">
        <v>54356</v>
      </c>
      <c r="L52" s="87">
        <v>52760</v>
      </c>
      <c r="M52" s="88">
        <v>51813</v>
      </c>
    </row>
    <row r="53" spans="2:13" ht="27.75" customHeight="1" thickBot="1">
      <c r="B53" s="1251" t="s">
        <v>38</v>
      </c>
      <c r="C53" s="1252"/>
      <c r="D53" s="92"/>
      <c r="E53" s="1253" t="s">
        <v>39</v>
      </c>
      <c r="F53" s="1253"/>
      <c r="G53" s="1253"/>
      <c r="H53" s="1254"/>
      <c r="I53" s="93">
        <v>9310</v>
      </c>
      <c r="J53" s="94">
        <v>9632</v>
      </c>
      <c r="K53" s="94">
        <v>9076</v>
      </c>
      <c r="L53" s="94">
        <v>8415</v>
      </c>
      <c r="M53" s="95">
        <v>8274</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t="13" hidden="1"/>
    <row r="60" spans="2:13" ht="13" hidden="1"/>
    <row r="61" spans="2:13" ht="13" hidden="1"/>
    <row r="62" spans="2:13" ht="13" hidden="1"/>
    <row r="63" spans="2:13" ht="13" hidden="1"/>
    <row r="64" spans="2:13" ht="13" hidden="1"/>
    <row r="65" ht="13"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RXFcekYdWmIBbW1iJmPWBlUF3a7vNf/4CFWGA3dMKxYLBDnC2knR77WXBifqwyQkcycwVSFkHdsFA1FrM2JVYA==" saltValue="EEO/lHjC6pqANxDv+CKk9A==" spinCount="100000" sheet="1" objects="1" scenarios="1"/>
  <customSheetViews>
    <customSheetView guid="{3E4F4575-8CC4-4CAD-A67E-52DE3F5AF8CC}" showGridLines="0" fitToPage="1" hiddenRows="1" hiddenColumns="1" topLeftCell="A28">
      <selection activeCell="J4" sqref="J4"/>
      <rowBreaks count="1" manualBreakCount="1">
        <brk id="58" max="15" man="1"/>
      </rowBreaks>
      <pageMargins left="0" right="0" top="0.19685039370078741" bottom="0" header="0" footer="0"/>
      <printOptions horizontalCentered="1"/>
      <pageSetup paperSize="9" scale="60" orientation="landscape" horizontalDpi="300" verticalDpi="300" r:id="rId1"/>
      <headerFooter alignWithMargins="0">
        <oddFooter>&amp;C&amp;P/&amp;N</oddFooter>
      </headerFooter>
    </customSheetView>
  </customSheetViews>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2"/>
  <headerFooter alignWithMargins="0">
    <oddFooter>&amp;C&amp;P/&amp;N</oddFooter>
  </headerFooter>
  <rowBreaks count="1" manualBreakCount="1">
    <brk id="58" max="15" man="1"/>
  </rowBreaks>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34" zoomScale="55" zoomScaleNormal="55" zoomScaleSheetLayoutView="100" workbookViewId="0">
      <selection activeCell="W9" sqref="W9:AL11"/>
    </sheetView>
  </sheetViews>
  <sheetFormatPr defaultColWidth="0" defaultRowHeight="0" customHeight="1" zeroHeight="1"/>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556</v>
      </c>
      <c r="G54" s="104" t="s">
        <v>557</v>
      </c>
      <c r="H54" s="105" t="s">
        <v>558</v>
      </c>
    </row>
    <row r="55" spans="2:8" ht="52.5" customHeight="1">
      <c r="B55" s="106"/>
      <c r="C55" s="1270" t="s">
        <v>42</v>
      </c>
      <c r="D55" s="1270"/>
      <c r="E55" s="1271"/>
      <c r="F55" s="107">
        <v>4175</v>
      </c>
      <c r="G55" s="107">
        <v>4180</v>
      </c>
      <c r="H55" s="108">
        <v>4185</v>
      </c>
    </row>
    <row r="56" spans="2:8" ht="52.5" customHeight="1">
      <c r="B56" s="109"/>
      <c r="C56" s="1272" t="s">
        <v>43</v>
      </c>
      <c r="D56" s="1272"/>
      <c r="E56" s="1273"/>
      <c r="F56" s="110">
        <v>360</v>
      </c>
      <c r="G56" s="110">
        <v>260</v>
      </c>
      <c r="H56" s="111" t="s">
        <v>511</v>
      </c>
    </row>
    <row r="57" spans="2:8" ht="53.25" customHeight="1">
      <c r="B57" s="109"/>
      <c r="C57" s="1274" t="s">
        <v>44</v>
      </c>
      <c r="D57" s="1274"/>
      <c r="E57" s="1275"/>
      <c r="F57" s="112">
        <v>11606</v>
      </c>
      <c r="G57" s="112">
        <v>11764</v>
      </c>
      <c r="H57" s="113">
        <v>12014</v>
      </c>
    </row>
    <row r="58" spans="2:8" ht="45.75" customHeight="1">
      <c r="B58" s="114"/>
      <c r="C58" s="1262" t="s">
        <v>569</v>
      </c>
      <c r="D58" s="1263"/>
      <c r="E58" s="1264"/>
      <c r="F58" s="115">
        <v>4061</v>
      </c>
      <c r="G58" s="115">
        <v>4061</v>
      </c>
      <c r="H58" s="116">
        <v>4061</v>
      </c>
    </row>
    <row r="59" spans="2:8" ht="45.75" customHeight="1">
      <c r="B59" s="114"/>
      <c r="C59" s="1262" t="s">
        <v>593</v>
      </c>
      <c r="D59" s="1263"/>
      <c r="E59" s="1264"/>
      <c r="F59" s="115">
        <v>1647</v>
      </c>
      <c r="G59" s="115">
        <v>1624</v>
      </c>
      <c r="H59" s="116">
        <v>1848</v>
      </c>
    </row>
    <row r="60" spans="2:8" ht="45.75" customHeight="1">
      <c r="B60" s="114"/>
      <c r="C60" s="1262" t="s">
        <v>570</v>
      </c>
      <c r="D60" s="1263"/>
      <c r="E60" s="1264"/>
      <c r="F60" s="115">
        <v>962</v>
      </c>
      <c r="G60" s="115">
        <v>964</v>
      </c>
      <c r="H60" s="116">
        <v>949</v>
      </c>
    </row>
    <row r="61" spans="2:8" ht="45.75" customHeight="1">
      <c r="B61" s="114"/>
      <c r="C61" s="1262" t="s">
        <v>571</v>
      </c>
      <c r="D61" s="1263"/>
      <c r="E61" s="1264"/>
      <c r="F61" s="115">
        <v>713</v>
      </c>
      <c r="G61" s="115">
        <v>825</v>
      </c>
      <c r="H61" s="116">
        <v>938</v>
      </c>
    </row>
    <row r="62" spans="2:8" ht="45.75" customHeight="1" thickBot="1">
      <c r="B62" s="117"/>
      <c r="C62" s="1265" t="s">
        <v>572</v>
      </c>
      <c r="D62" s="1266"/>
      <c r="E62" s="1267"/>
      <c r="F62" s="118">
        <v>762</v>
      </c>
      <c r="G62" s="118">
        <v>763</v>
      </c>
      <c r="H62" s="119">
        <v>764</v>
      </c>
    </row>
    <row r="63" spans="2:8" ht="52.5" customHeight="1" thickBot="1">
      <c r="B63" s="120"/>
      <c r="C63" s="1268" t="s">
        <v>45</v>
      </c>
      <c r="D63" s="1268"/>
      <c r="E63" s="1269"/>
      <c r="F63" s="121">
        <v>16141</v>
      </c>
      <c r="G63" s="121">
        <v>16204</v>
      </c>
      <c r="H63" s="122">
        <v>16199</v>
      </c>
    </row>
    <row r="64" spans="2:8" ht="15" customHeight="1"/>
    <row r="65" ht="0" hidden="1" customHeight="1"/>
    <row r="66" ht="0" hidden="1" customHeight="1"/>
  </sheetData>
  <sheetProtection algorithmName="SHA-512" hashValue="ruZR3qLp9YZCX0dKFkm6hmgC8XZq2NcB4oE081FQM+isg/zFFfmwNWGeAgx3Lrj69rA3GyZNqsvGs3FwTE+5SQ==" saltValue="ZGAPkQFPEHF+fxVTLOY2dA==" spinCount="100000" sheet="1" objects="1" scenarios="1"/>
  <customSheetViews>
    <customSheetView guid="{3E4F4575-8CC4-4CAD-A67E-52DE3F5AF8CC}" scale="55" showGridLines="0" fitToPage="1" hiddenRows="1" hiddenColumns="1" topLeftCell="A28">
      <selection activeCell="C62" sqref="C62:E62"/>
      <rowBreaks count="1" manualBreakCount="1">
        <brk id="65" max="15" man="1"/>
      </rowBreaks>
      <pageMargins left="0" right="0" top="0.19685039370078741" bottom="0" header="0" footer="0"/>
      <printOptions horizontalCentered="1"/>
      <pageSetup paperSize="9" scale="43" orientation="landscape" verticalDpi="300" r:id="rId1"/>
      <headerFooter alignWithMargins="0">
        <oddFooter>&amp;C&amp;P/&amp;N</oddFooter>
      </headerFooter>
    </customSheetView>
  </customSheetViews>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2"/>
  <headerFooter alignWithMargins="0">
    <oddFooter>&amp;C&amp;P/&amp;N</oddFooter>
  </headerFooter>
  <rowBreaks count="1" manualBreakCount="1">
    <brk id="65" max="15" man="1"/>
  </rowBreaks>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T19" zoomScaleNormal="100" zoomScaleSheetLayoutView="55" workbookViewId="0">
      <selection activeCell="AN48" sqref="AN48"/>
    </sheetView>
  </sheetViews>
  <sheetFormatPr defaultColWidth="0" defaultRowHeight="13.5" customHeight="1" zeroHeight="1"/>
  <cols>
    <col min="1" max="1" width="6.36328125" style="367" customWidth="1"/>
    <col min="2" max="107" width="2.453125" style="367" customWidth="1"/>
    <col min="108" max="108" width="6.08984375" style="375" customWidth="1"/>
    <col min="109" max="109" width="5.90625" style="374" customWidth="1"/>
    <col min="110" max="110" width="19.08984375" style="367" hidden="1"/>
    <col min="111" max="115" width="12.6328125" style="367" hidden="1"/>
    <col min="116" max="349" width="8.6328125" style="367" hidden="1"/>
    <col min="350" max="355" width="14.90625" style="367" hidden="1"/>
    <col min="356" max="357" width="15.90625" style="367" hidden="1"/>
    <col min="358" max="363" width="16.08984375" style="367" hidden="1"/>
    <col min="364" max="364" width="6.08984375" style="367" hidden="1"/>
    <col min="365" max="365" width="3" style="367" hidden="1"/>
    <col min="366" max="605" width="8.6328125" style="367" hidden="1"/>
    <col min="606" max="611" width="14.90625" style="367" hidden="1"/>
    <col min="612" max="613" width="15.90625" style="367" hidden="1"/>
    <col min="614" max="619" width="16.08984375" style="367" hidden="1"/>
    <col min="620" max="620" width="6.08984375" style="367" hidden="1"/>
    <col min="621" max="621" width="3" style="367" hidden="1"/>
    <col min="622" max="861" width="8.6328125" style="367" hidden="1"/>
    <col min="862" max="867" width="14.90625" style="367" hidden="1"/>
    <col min="868" max="869" width="15.90625" style="367" hidden="1"/>
    <col min="870" max="875" width="16.08984375" style="367" hidden="1"/>
    <col min="876" max="876" width="6.08984375" style="367" hidden="1"/>
    <col min="877" max="877" width="3" style="367" hidden="1"/>
    <col min="878" max="1117" width="8.6328125" style="367" hidden="1"/>
    <col min="1118" max="1123" width="14.90625" style="367" hidden="1"/>
    <col min="1124" max="1125" width="15.90625" style="367" hidden="1"/>
    <col min="1126" max="1131" width="16.08984375" style="367" hidden="1"/>
    <col min="1132" max="1132" width="6.08984375" style="367" hidden="1"/>
    <col min="1133" max="1133" width="3" style="367" hidden="1"/>
    <col min="1134" max="1373" width="8.6328125" style="367" hidden="1"/>
    <col min="1374" max="1379" width="14.90625" style="367" hidden="1"/>
    <col min="1380" max="1381" width="15.90625" style="367" hidden="1"/>
    <col min="1382" max="1387" width="16.08984375" style="367" hidden="1"/>
    <col min="1388" max="1388" width="6.08984375" style="367" hidden="1"/>
    <col min="1389" max="1389" width="3" style="367" hidden="1"/>
    <col min="1390" max="1629" width="8.6328125" style="367" hidden="1"/>
    <col min="1630" max="1635" width="14.90625" style="367" hidden="1"/>
    <col min="1636" max="1637" width="15.90625" style="367" hidden="1"/>
    <col min="1638" max="1643" width="16.08984375" style="367" hidden="1"/>
    <col min="1644" max="1644" width="6.08984375" style="367" hidden="1"/>
    <col min="1645" max="1645" width="3" style="367" hidden="1"/>
    <col min="1646" max="1885" width="8.6328125" style="367" hidden="1"/>
    <col min="1886" max="1891" width="14.90625" style="367" hidden="1"/>
    <col min="1892" max="1893" width="15.90625" style="367" hidden="1"/>
    <col min="1894" max="1899" width="16.08984375" style="367" hidden="1"/>
    <col min="1900" max="1900" width="6.08984375" style="367" hidden="1"/>
    <col min="1901" max="1901" width="3" style="367" hidden="1"/>
    <col min="1902" max="2141" width="8.6328125" style="367" hidden="1"/>
    <col min="2142" max="2147" width="14.90625" style="367" hidden="1"/>
    <col min="2148" max="2149" width="15.90625" style="367" hidden="1"/>
    <col min="2150" max="2155" width="16.08984375" style="367" hidden="1"/>
    <col min="2156" max="2156" width="6.08984375" style="367" hidden="1"/>
    <col min="2157" max="2157" width="3" style="367" hidden="1"/>
    <col min="2158" max="2397" width="8.6328125" style="367" hidden="1"/>
    <col min="2398" max="2403" width="14.90625" style="367" hidden="1"/>
    <col min="2404" max="2405" width="15.90625" style="367" hidden="1"/>
    <col min="2406" max="2411" width="16.08984375" style="367" hidden="1"/>
    <col min="2412" max="2412" width="6.08984375" style="367" hidden="1"/>
    <col min="2413" max="2413" width="3" style="367" hidden="1"/>
    <col min="2414" max="2653" width="8.6328125" style="367" hidden="1"/>
    <col min="2654" max="2659" width="14.90625" style="367" hidden="1"/>
    <col min="2660" max="2661" width="15.90625" style="367" hidden="1"/>
    <col min="2662" max="2667" width="16.08984375" style="367" hidden="1"/>
    <col min="2668" max="2668" width="6.08984375" style="367" hidden="1"/>
    <col min="2669" max="2669" width="3" style="367" hidden="1"/>
    <col min="2670" max="2909" width="8.6328125" style="367" hidden="1"/>
    <col min="2910" max="2915" width="14.90625" style="367" hidden="1"/>
    <col min="2916" max="2917" width="15.90625" style="367" hidden="1"/>
    <col min="2918" max="2923" width="16.08984375" style="367" hidden="1"/>
    <col min="2924" max="2924" width="6.08984375" style="367" hidden="1"/>
    <col min="2925" max="2925" width="3" style="367" hidden="1"/>
    <col min="2926" max="3165" width="8.6328125" style="367" hidden="1"/>
    <col min="3166" max="3171" width="14.90625" style="367" hidden="1"/>
    <col min="3172" max="3173" width="15.90625" style="367" hidden="1"/>
    <col min="3174" max="3179" width="16.08984375" style="367" hidden="1"/>
    <col min="3180" max="3180" width="6.08984375" style="367" hidden="1"/>
    <col min="3181" max="3181" width="3" style="367" hidden="1"/>
    <col min="3182" max="3421" width="8.6328125" style="367" hidden="1"/>
    <col min="3422" max="3427" width="14.90625" style="367" hidden="1"/>
    <col min="3428" max="3429" width="15.90625" style="367" hidden="1"/>
    <col min="3430" max="3435" width="16.08984375" style="367" hidden="1"/>
    <col min="3436" max="3436" width="6.08984375" style="367" hidden="1"/>
    <col min="3437" max="3437" width="3" style="367" hidden="1"/>
    <col min="3438" max="3677" width="8.6328125" style="367" hidden="1"/>
    <col min="3678" max="3683" width="14.90625" style="367" hidden="1"/>
    <col min="3684" max="3685" width="15.90625" style="367" hidden="1"/>
    <col min="3686" max="3691" width="16.08984375" style="367" hidden="1"/>
    <col min="3692" max="3692" width="6.08984375" style="367" hidden="1"/>
    <col min="3693" max="3693" width="3" style="367" hidden="1"/>
    <col min="3694" max="3933" width="8.6328125" style="367" hidden="1"/>
    <col min="3934" max="3939" width="14.90625" style="367" hidden="1"/>
    <col min="3940" max="3941" width="15.90625" style="367" hidden="1"/>
    <col min="3942" max="3947" width="16.08984375" style="367" hidden="1"/>
    <col min="3948" max="3948" width="6.08984375" style="367" hidden="1"/>
    <col min="3949" max="3949" width="3" style="367" hidden="1"/>
    <col min="3950" max="4189" width="8.6328125" style="367" hidden="1"/>
    <col min="4190" max="4195" width="14.90625" style="367" hidden="1"/>
    <col min="4196" max="4197" width="15.90625" style="367" hidden="1"/>
    <col min="4198" max="4203" width="16.08984375" style="367" hidden="1"/>
    <col min="4204" max="4204" width="6.08984375" style="367" hidden="1"/>
    <col min="4205" max="4205" width="3" style="367" hidden="1"/>
    <col min="4206" max="4445" width="8.6328125" style="367" hidden="1"/>
    <col min="4446" max="4451" width="14.90625" style="367" hidden="1"/>
    <col min="4452" max="4453" width="15.90625" style="367" hidden="1"/>
    <col min="4454" max="4459" width="16.08984375" style="367" hidden="1"/>
    <col min="4460" max="4460" width="6.08984375" style="367" hidden="1"/>
    <col min="4461" max="4461" width="3" style="367" hidden="1"/>
    <col min="4462" max="4701" width="8.6328125" style="367" hidden="1"/>
    <col min="4702" max="4707" width="14.90625" style="367" hidden="1"/>
    <col min="4708" max="4709" width="15.90625" style="367" hidden="1"/>
    <col min="4710" max="4715" width="16.08984375" style="367" hidden="1"/>
    <col min="4716" max="4716" width="6.08984375" style="367" hidden="1"/>
    <col min="4717" max="4717" width="3" style="367" hidden="1"/>
    <col min="4718" max="4957" width="8.6328125" style="367" hidden="1"/>
    <col min="4958" max="4963" width="14.90625" style="367" hidden="1"/>
    <col min="4964" max="4965" width="15.90625" style="367" hidden="1"/>
    <col min="4966" max="4971" width="16.08984375" style="367" hidden="1"/>
    <col min="4972" max="4972" width="6.08984375" style="367" hidden="1"/>
    <col min="4973" max="4973" width="3" style="367" hidden="1"/>
    <col min="4974" max="5213" width="8.6328125" style="367" hidden="1"/>
    <col min="5214" max="5219" width="14.90625" style="367" hidden="1"/>
    <col min="5220" max="5221" width="15.90625" style="367" hidden="1"/>
    <col min="5222" max="5227" width="16.08984375" style="367" hidden="1"/>
    <col min="5228" max="5228" width="6.08984375" style="367" hidden="1"/>
    <col min="5229" max="5229" width="3" style="367" hidden="1"/>
    <col min="5230" max="5469" width="8.6328125" style="367" hidden="1"/>
    <col min="5470" max="5475" width="14.90625" style="367" hidden="1"/>
    <col min="5476" max="5477" width="15.90625" style="367" hidden="1"/>
    <col min="5478" max="5483" width="16.08984375" style="367" hidden="1"/>
    <col min="5484" max="5484" width="6.08984375" style="367" hidden="1"/>
    <col min="5485" max="5485" width="3" style="367" hidden="1"/>
    <col min="5486" max="5725" width="8.6328125" style="367" hidden="1"/>
    <col min="5726" max="5731" width="14.90625" style="367" hidden="1"/>
    <col min="5732" max="5733" width="15.90625" style="367" hidden="1"/>
    <col min="5734" max="5739" width="16.08984375" style="367" hidden="1"/>
    <col min="5740" max="5740" width="6.08984375" style="367" hidden="1"/>
    <col min="5741" max="5741" width="3" style="367" hidden="1"/>
    <col min="5742" max="5981" width="8.6328125" style="367" hidden="1"/>
    <col min="5982" max="5987" width="14.90625" style="367" hidden="1"/>
    <col min="5988" max="5989" width="15.90625" style="367" hidden="1"/>
    <col min="5990" max="5995" width="16.08984375" style="367" hidden="1"/>
    <col min="5996" max="5996" width="6.08984375" style="367" hidden="1"/>
    <col min="5997" max="5997" width="3" style="367" hidden="1"/>
    <col min="5998" max="6237" width="8.6328125" style="367" hidden="1"/>
    <col min="6238" max="6243" width="14.90625" style="367" hidden="1"/>
    <col min="6244" max="6245" width="15.90625" style="367" hidden="1"/>
    <col min="6246" max="6251" width="16.08984375" style="367" hidden="1"/>
    <col min="6252" max="6252" width="6.08984375" style="367" hidden="1"/>
    <col min="6253" max="6253" width="3" style="367" hidden="1"/>
    <col min="6254" max="6493" width="8.6328125" style="367" hidden="1"/>
    <col min="6494" max="6499" width="14.90625" style="367" hidden="1"/>
    <col min="6500" max="6501" width="15.90625" style="367" hidden="1"/>
    <col min="6502" max="6507" width="16.08984375" style="367" hidden="1"/>
    <col min="6508" max="6508" width="6.08984375" style="367" hidden="1"/>
    <col min="6509" max="6509" width="3" style="367" hidden="1"/>
    <col min="6510" max="6749" width="8.6328125" style="367" hidden="1"/>
    <col min="6750" max="6755" width="14.90625" style="367" hidden="1"/>
    <col min="6756" max="6757" width="15.90625" style="367" hidden="1"/>
    <col min="6758" max="6763" width="16.08984375" style="367" hidden="1"/>
    <col min="6764" max="6764" width="6.08984375" style="367" hidden="1"/>
    <col min="6765" max="6765" width="3" style="367" hidden="1"/>
    <col min="6766" max="7005" width="8.6328125" style="367" hidden="1"/>
    <col min="7006" max="7011" width="14.90625" style="367" hidden="1"/>
    <col min="7012" max="7013" width="15.90625" style="367" hidden="1"/>
    <col min="7014" max="7019" width="16.08984375" style="367" hidden="1"/>
    <col min="7020" max="7020" width="6.08984375" style="367" hidden="1"/>
    <col min="7021" max="7021" width="3" style="367" hidden="1"/>
    <col min="7022" max="7261" width="8.6328125" style="367" hidden="1"/>
    <col min="7262" max="7267" width="14.90625" style="367" hidden="1"/>
    <col min="7268" max="7269" width="15.90625" style="367" hidden="1"/>
    <col min="7270" max="7275" width="16.08984375" style="367" hidden="1"/>
    <col min="7276" max="7276" width="6.08984375" style="367" hidden="1"/>
    <col min="7277" max="7277" width="3" style="367" hidden="1"/>
    <col min="7278" max="7517" width="8.6328125" style="367" hidden="1"/>
    <col min="7518" max="7523" width="14.90625" style="367" hidden="1"/>
    <col min="7524" max="7525" width="15.90625" style="367" hidden="1"/>
    <col min="7526" max="7531" width="16.08984375" style="367" hidden="1"/>
    <col min="7532" max="7532" width="6.08984375" style="367" hidden="1"/>
    <col min="7533" max="7533" width="3" style="367" hidden="1"/>
    <col min="7534" max="7773" width="8.6328125" style="367" hidden="1"/>
    <col min="7774" max="7779" width="14.90625" style="367" hidden="1"/>
    <col min="7780" max="7781" width="15.90625" style="367" hidden="1"/>
    <col min="7782" max="7787" width="16.08984375" style="367" hidden="1"/>
    <col min="7788" max="7788" width="6.08984375" style="367" hidden="1"/>
    <col min="7789" max="7789" width="3" style="367" hidden="1"/>
    <col min="7790" max="8029" width="8.6328125" style="367" hidden="1"/>
    <col min="8030" max="8035" width="14.90625" style="367" hidden="1"/>
    <col min="8036" max="8037" width="15.90625" style="367" hidden="1"/>
    <col min="8038" max="8043" width="16.08984375" style="367" hidden="1"/>
    <col min="8044" max="8044" width="6.08984375" style="367" hidden="1"/>
    <col min="8045" max="8045" width="3" style="367" hidden="1"/>
    <col min="8046" max="8285" width="8.6328125" style="367" hidden="1"/>
    <col min="8286" max="8291" width="14.90625" style="367" hidden="1"/>
    <col min="8292" max="8293" width="15.90625" style="367" hidden="1"/>
    <col min="8294" max="8299" width="16.08984375" style="367" hidden="1"/>
    <col min="8300" max="8300" width="6.08984375" style="367" hidden="1"/>
    <col min="8301" max="8301" width="3" style="367" hidden="1"/>
    <col min="8302" max="8541" width="8.6328125" style="367" hidden="1"/>
    <col min="8542" max="8547" width="14.90625" style="367" hidden="1"/>
    <col min="8548" max="8549" width="15.90625" style="367" hidden="1"/>
    <col min="8550" max="8555" width="16.08984375" style="367" hidden="1"/>
    <col min="8556" max="8556" width="6.08984375" style="367" hidden="1"/>
    <col min="8557" max="8557" width="3" style="367" hidden="1"/>
    <col min="8558" max="8797" width="8.6328125" style="367" hidden="1"/>
    <col min="8798" max="8803" width="14.90625" style="367" hidden="1"/>
    <col min="8804" max="8805" width="15.90625" style="367" hidden="1"/>
    <col min="8806" max="8811" width="16.08984375" style="367" hidden="1"/>
    <col min="8812" max="8812" width="6.08984375" style="367" hidden="1"/>
    <col min="8813" max="8813" width="3" style="367" hidden="1"/>
    <col min="8814" max="9053" width="8.6328125" style="367" hidden="1"/>
    <col min="9054" max="9059" width="14.90625" style="367" hidden="1"/>
    <col min="9060" max="9061" width="15.90625" style="367" hidden="1"/>
    <col min="9062" max="9067" width="16.08984375" style="367" hidden="1"/>
    <col min="9068" max="9068" width="6.08984375" style="367" hidden="1"/>
    <col min="9069" max="9069" width="3" style="367" hidden="1"/>
    <col min="9070" max="9309" width="8.6328125" style="367" hidden="1"/>
    <col min="9310" max="9315" width="14.90625" style="367" hidden="1"/>
    <col min="9316" max="9317" width="15.90625" style="367" hidden="1"/>
    <col min="9318" max="9323" width="16.08984375" style="367" hidden="1"/>
    <col min="9324" max="9324" width="6.08984375" style="367" hidden="1"/>
    <col min="9325" max="9325" width="3" style="367" hidden="1"/>
    <col min="9326" max="9565" width="8.6328125" style="367" hidden="1"/>
    <col min="9566" max="9571" width="14.90625" style="367" hidden="1"/>
    <col min="9572" max="9573" width="15.90625" style="367" hidden="1"/>
    <col min="9574" max="9579" width="16.08984375" style="367" hidden="1"/>
    <col min="9580" max="9580" width="6.08984375" style="367" hidden="1"/>
    <col min="9581" max="9581" width="3" style="367" hidden="1"/>
    <col min="9582" max="9821" width="8.6328125" style="367" hidden="1"/>
    <col min="9822" max="9827" width="14.90625" style="367" hidden="1"/>
    <col min="9828" max="9829" width="15.90625" style="367" hidden="1"/>
    <col min="9830" max="9835" width="16.08984375" style="367" hidden="1"/>
    <col min="9836" max="9836" width="6.08984375" style="367" hidden="1"/>
    <col min="9837" max="9837" width="3" style="367" hidden="1"/>
    <col min="9838" max="10077" width="8.6328125" style="367" hidden="1"/>
    <col min="10078" max="10083" width="14.90625" style="367" hidden="1"/>
    <col min="10084" max="10085" width="15.90625" style="367" hidden="1"/>
    <col min="10086" max="10091" width="16.08984375" style="367" hidden="1"/>
    <col min="10092" max="10092" width="6.08984375" style="367" hidden="1"/>
    <col min="10093" max="10093" width="3" style="367" hidden="1"/>
    <col min="10094" max="10333" width="8.6328125" style="367" hidden="1"/>
    <col min="10334" max="10339" width="14.90625" style="367" hidden="1"/>
    <col min="10340" max="10341" width="15.90625" style="367" hidden="1"/>
    <col min="10342" max="10347" width="16.08984375" style="367" hidden="1"/>
    <col min="10348" max="10348" width="6.08984375" style="367" hidden="1"/>
    <col min="10349" max="10349" width="3" style="367" hidden="1"/>
    <col min="10350" max="10589" width="8.6328125" style="367" hidden="1"/>
    <col min="10590" max="10595" width="14.90625" style="367" hidden="1"/>
    <col min="10596" max="10597" width="15.90625" style="367" hidden="1"/>
    <col min="10598" max="10603" width="16.08984375" style="367" hidden="1"/>
    <col min="10604" max="10604" width="6.08984375" style="367" hidden="1"/>
    <col min="10605" max="10605" width="3" style="367" hidden="1"/>
    <col min="10606" max="10845" width="8.6328125" style="367" hidden="1"/>
    <col min="10846" max="10851" width="14.90625" style="367" hidden="1"/>
    <col min="10852" max="10853" width="15.90625" style="367" hidden="1"/>
    <col min="10854" max="10859" width="16.08984375" style="367" hidden="1"/>
    <col min="10860" max="10860" width="6.08984375" style="367" hidden="1"/>
    <col min="10861" max="10861" width="3" style="367" hidden="1"/>
    <col min="10862" max="11101" width="8.6328125" style="367" hidden="1"/>
    <col min="11102" max="11107" width="14.90625" style="367" hidden="1"/>
    <col min="11108" max="11109" width="15.90625" style="367" hidden="1"/>
    <col min="11110" max="11115" width="16.08984375" style="367" hidden="1"/>
    <col min="11116" max="11116" width="6.08984375" style="367" hidden="1"/>
    <col min="11117" max="11117" width="3" style="367" hidden="1"/>
    <col min="11118" max="11357" width="8.6328125" style="367" hidden="1"/>
    <col min="11358" max="11363" width="14.90625" style="367" hidden="1"/>
    <col min="11364" max="11365" width="15.90625" style="367" hidden="1"/>
    <col min="11366" max="11371" width="16.08984375" style="367" hidden="1"/>
    <col min="11372" max="11372" width="6.08984375" style="367" hidden="1"/>
    <col min="11373" max="11373" width="3" style="367" hidden="1"/>
    <col min="11374" max="11613" width="8.6328125" style="367" hidden="1"/>
    <col min="11614" max="11619" width="14.90625" style="367" hidden="1"/>
    <col min="11620" max="11621" width="15.90625" style="367" hidden="1"/>
    <col min="11622" max="11627" width="16.08984375" style="367" hidden="1"/>
    <col min="11628" max="11628" width="6.08984375" style="367" hidden="1"/>
    <col min="11629" max="11629" width="3" style="367" hidden="1"/>
    <col min="11630" max="11869" width="8.6328125" style="367" hidden="1"/>
    <col min="11870" max="11875" width="14.90625" style="367" hidden="1"/>
    <col min="11876" max="11877" width="15.90625" style="367" hidden="1"/>
    <col min="11878" max="11883" width="16.08984375" style="367" hidden="1"/>
    <col min="11884" max="11884" width="6.08984375" style="367" hidden="1"/>
    <col min="11885" max="11885" width="3" style="367" hidden="1"/>
    <col min="11886" max="12125" width="8.6328125" style="367" hidden="1"/>
    <col min="12126" max="12131" width="14.90625" style="367" hidden="1"/>
    <col min="12132" max="12133" width="15.90625" style="367" hidden="1"/>
    <col min="12134" max="12139" width="16.08984375" style="367" hidden="1"/>
    <col min="12140" max="12140" width="6.08984375" style="367" hidden="1"/>
    <col min="12141" max="12141" width="3" style="367" hidden="1"/>
    <col min="12142" max="12381" width="8.6328125" style="367" hidden="1"/>
    <col min="12382" max="12387" width="14.90625" style="367" hidden="1"/>
    <col min="12388" max="12389" width="15.90625" style="367" hidden="1"/>
    <col min="12390" max="12395" width="16.08984375" style="367" hidden="1"/>
    <col min="12396" max="12396" width="6.08984375" style="367" hidden="1"/>
    <col min="12397" max="12397" width="3" style="367" hidden="1"/>
    <col min="12398" max="12637" width="8.6328125" style="367" hidden="1"/>
    <col min="12638" max="12643" width="14.90625" style="367" hidden="1"/>
    <col min="12644" max="12645" width="15.90625" style="367" hidden="1"/>
    <col min="12646" max="12651" width="16.08984375" style="367" hidden="1"/>
    <col min="12652" max="12652" width="6.08984375" style="367" hidden="1"/>
    <col min="12653" max="12653" width="3" style="367" hidden="1"/>
    <col min="12654" max="12893" width="8.6328125" style="367" hidden="1"/>
    <col min="12894" max="12899" width="14.90625" style="367" hidden="1"/>
    <col min="12900" max="12901" width="15.90625" style="367" hidden="1"/>
    <col min="12902" max="12907" width="16.08984375" style="367" hidden="1"/>
    <col min="12908" max="12908" width="6.08984375" style="367" hidden="1"/>
    <col min="12909" max="12909" width="3" style="367" hidden="1"/>
    <col min="12910" max="13149" width="8.6328125" style="367" hidden="1"/>
    <col min="13150" max="13155" width="14.90625" style="367" hidden="1"/>
    <col min="13156" max="13157" width="15.90625" style="367" hidden="1"/>
    <col min="13158" max="13163" width="16.08984375" style="367" hidden="1"/>
    <col min="13164" max="13164" width="6.08984375" style="367" hidden="1"/>
    <col min="13165" max="13165" width="3" style="367" hidden="1"/>
    <col min="13166" max="13405" width="8.6328125" style="367" hidden="1"/>
    <col min="13406" max="13411" width="14.90625" style="367" hidden="1"/>
    <col min="13412" max="13413" width="15.90625" style="367" hidden="1"/>
    <col min="13414" max="13419" width="16.08984375" style="367" hidden="1"/>
    <col min="13420" max="13420" width="6.08984375" style="367" hidden="1"/>
    <col min="13421" max="13421" width="3" style="367" hidden="1"/>
    <col min="13422" max="13661" width="8.6328125" style="367" hidden="1"/>
    <col min="13662" max="13667" width="14.90625" style="367" hidden="1"/>
    <col min="13668" max="13669" width="15.90625" style="367" hidden="1"/>
    <col min="13670" max="13675" width="16.08984375" style="367" hidden="1"/>
    <col min="13676" max="13676" width="6.08984375" style="367" hidden="1"/>
    <col min="13677" max="13677" width="3" style="367" hidden="1"/>
    <col min="13678" max="13917" width="8.6328125" style="367" hidden="1"/>
    <col min="13918" max="13923" width="14.90625" style="367" hidden="1"/>
    <col min="13924" max="13925" width="15.90625" style="367" hidden="1"/>
    <col min="13926" max="13931" width="16.08984375" style="367" hidden="1"/>
    <col min="13932" max="13932" width="6.08984375" style="367" hidden="1"/>
    <col min="13933" max="13933" width="3" style="367" hidden="1"/>
    <col min="13934" max="14173" width="8.6328125" style="367" hidden="1"/>
    <col min="14174" max="14179" width="14.90625" style="367" hidden="1"/>
    <col min="14180" max="14181" width="15.90625" style="367" hidden="1"/>
    <col min="14182" max="14187" width="16.08984375" style="367" hidden="1"/>
    <col min="14188" max="14188" width="6.08984375" style="367" hidden="1"/>
    <col min="14189" max="14189" width="3" style="367" hidden="1"/>
    <col min="14190" max="14429" width="8.6328125" style="367" hidden="1"/>
    <col min="14430" max="14435" width="14.90625" style="367" hidden="1"/>
    <col min="14436" max="14437" width="15.90625" style="367" hidden="1"/>
    <col min="14438" max="14443" width="16.08984375" style="367" hidden="1"/>
    <col min="14444" max="14444" width="6.08984375" style="367" hidden="1"/>
    <col min="14445" max="14445" width="3" style="367" hidden="1"/>
    <col min="14446" max="14685" width="8.6328125" style="367" hidden="1"/>
    <col min="14686" max="14691" width="14.90625" style="367" hidden="1"/>
    <col min="14692" max="14693" width="15.90625" style="367" hidden="1"/>
    <col min="14694" max="14699" width="16.08984375" style="367" hidden="1"/>
    <col min="14700" max="14700" width="6.08984375" style="367" hidden="1"/>
    <col min="14701" max="14701" width="3" style="367" hidden="1"/>
    <col min="14702" max="14941" width="8.6328125" style="367" hidden="1"/>
    <col min="14942" max="14947" width="14.90625" style="367" hidden="1"/>
    <col min="14948" max="14949" width="15.90625" style="367" hidden="1"/>
    <col min="14950" max="14955" width="16.08984375" style="367" hidden="1"/>
    <col min="14956" max="14956" width="6.08984375" style="367" hidden="1"/>
    <col min="14957" max="14957" width="3" style="367" hidden="1"/>
    <col min="14958" max="15197" width="8.6328125" style="367" hidden="1"/>
    <col min="15198" max="15203" width="14.90625" style="367" hidden="1"/>
    <col min="15204" max="15205" width="15.90625" style="367" hidden="1"/>
    <col min="15206" max="15211" width="16.08984375" style="367" hidden="1"/>
    <col min="15212" max="15212" width="6.08984375" style="367" hidden="1"/>
    <col min="15213" max="15213" width="3" style="367" hidden="1"/>
    <col min="15214" max="15453" width="8.6328125" style="367" hidden="1"/>
    <col min="15454" max="15459" width="14.90625" style="367" hidden="1"/>
    <col min="15460" max="15461" width="15.90625" style="367" hidden="1"/>
    <col min="15462" max="15467" width="16.08984375" style="367" hidden="1"/>
    <col min="15468" max="15468" width="6.08984375" style="367" hidden="1"/>
    <col min="15469" max="15469" width="3" style="367" hidden="1"/>
    <col min="15470" max="15709" width="8.6328125" style="367" hidden="1"/>
    <col min="15710" max="15715" width="14.90625" style="367" hidden="1"/>
    <col min="15716" max="15717" width="15.90625" style="367" hidden="1"/>
    <col min="15718" max="15723" width="16.08984375" style="367" hidden="1"/>
    <col min="15724" max="15724" width="6.08984375" style="367" hidden="1"/>
    <col min="15725" max="15725" width="3" style="367" hidden="1"/>
    <col min="15726" max="15965" width="8.6328125" style="367" hidden="1"/>
    <col min="15966" max="15971" width="14.90625" style="367" hidden="1"/>
    <col min="15972" max="15973" width="15.90625" style="367" hidden="1"/>
    <col min="15974" max="15979" width="16.08984375" style="367" hidden="1"/>
    <col min="15980" max="15980" width="6.08984375" style="367" hidden="1"/>
    <col min="15981" max="15981" width="3" style="367" hidden="1"/>
    <col min="15982" max="16221" width="8.6328125" style="367" hidden="1"/>
    <col min="16222" max="16227" width="14.90625" style="367" hidden="1"/>
    <col min="16228" max="16229" width="15.90625" style="367" hidden="1"/>
    <col min="16230" max="16235" width="16.08984375" style="367" hidden="1"/>
    <col min="16236" max="16236" width="6.08984375" style="367" hidden="1"/>
    <col min="16237" max="16237" width="3" style="367" hidden="1"/>
    <col min="16238" max="16384" width="8.63281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ht="13">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ht="13">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ht="13">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ht="13">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ht="13">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ht="13">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ht="13">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597</v>
      </c>
    </row>
    <row r="11" spans="1:143" s="270" customFormat="1" ht="13">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597</v>
      </c>
    </row>
    <row r="13" spans="1:143" s="270" customFormat="1" ht="13">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ht="13">
      <c r="DD19" s="367"/>
      <c r="DE19" s="367"/>
    </row>
    <row r="20" spans="1:351" ht="13">
      <c r="DD20" s="367"/>
      <c r="DE20" s="367"/>
    </row>
    <row r="21" spans="1:351" ht="16.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6.5">
      <c r="B22" s="374"/>
      <c r="MM22" s="373"/>
    </row>
    <row r="23" spans="1:351" ht="13">
      <c r="B23" s="374"/>
    </row>
    <row r="24" spans="1:351" ht="13">
      <c r="B24" s="374"/>
    </row>
    <row r="25" spans="1:351" ht="13">
      <c r="B25" s="374"/>
    </row>
    <row r="26" spans="1:351" ht="13">
      <c r="B26" s="374"/>
    </row>
    <row r="27" spans="1:351" ht="13">
      <c r="B27" s="374"/>
    </row>
    <row r="28" spans="1:351" ht="13">
      <c r="B28" s="374"/>
    </row>
    <row r="29" spans="1:351" ht="13">
      <c r="B29" s="374"/>
    </row>
    <row r="30" spans="1:351" ht="13">
      <c r="B30" s="374"/>
    </row>
    <row r="31" spans="1:351" ht="13">
      <c r="B31" s="374"/>
    </row>
    <row r="32" spans="1:351" ht="13">
      <c r="B32" s="374"/>
    </row>
    <row r="33" spans="2:109" ht="13">
      <c r="B33" s="374"/>
    </row>
    <row r="34" spans="2:109" ht="13">
      <c r="B34" s="374"/>
    </row>
    <row r="35" spans="2:109" ht="13">
      <c r="B35" s="374"/>
    </row>
    <row r="36" spans="2:109" ht="13">
      <c r="B36" s="374"/>
    </row>
    <row r="37" spans="2:109" ht="13">
      <c r="B37" s="374"/>
    </row>
    <row r="38" spans="2:109" ht="13">
      <c r="B38" s="374"/>
    </row>
    <row r="39" spans="2:109" ht="13">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ht="13">
      <c r="B40" s="379"/>
      <c r="DD40" s="379"/>
      <c r="DE40" s="367"/>
    </row>
    <row r="41" spans="2:109" ht="16.5">
      <c r="B41" s="380" t="s">
        <v>598</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ht="13">
      <c r="B42" s="374"/>
      <c r="G42" s="381"/>
      <c r="I42" s="382"/>
      <c r="J42" s="382"/>
      <c r="K42" s="382"/>
      <c r="AM42" s="381"/>
      <c r="AN42" s="381" t="s">
        <v>599</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84" t="s">
        <v>613</v>
      </c>
      <c r="AO43" s="1285"/>
      <c r="AP43" s="1285"/>
      <c r="AQ43" s="1285"/>
      <c r="AR43" s="1285"/>
      <c r="AS43" s="1285"/>
      <c r="AT43" s="1285"/>
      <c r="AU43" s="1285"/>
      <c r="AV43" s="1285"/>
      <c r="AW43" s="1285"/>
      <c r="AX43" s="1285"/>
      <c r="AY43" s="1285"/>
      <c r="AZ43" s="1285"/>
      <c r="BA43" s="1285"/>
      <c r="BB43" s="1285"/>
      <c r="BC43" s="1285"/>
      <c r="BD43" s="1285"/>
      <c r="BE43" s="1285"/>
      <c r="BF43" s="1285"/>
      <c r="BG43" s="1285"/>
      <c r="BH43" s="1285"/>
      <c r="BI43" s="1285"/>
      <c r="BJ43" s="1285"/>
      <c r="BK43" s="1285"/>
      <c r="BL43" s="1285"/>
      <c r="BM43" s="1285"/>
      <c r="BN43" s="1285"/>
      <c r="BO43" s="1285"/>
      <c r="BP43" s="1285"/>
      <c r="BQ43" s="1285"/>
      <c r="BR43" s="1285"/>
      <c r="BS43" s="1285"/>
      <c r="BT43" s="1285"/>
      <c r="BU43" s="1285"/>
      <c r="BV43" s="1285"/>
      <c r="BW43" s="1285"/>
      <c r="BX43" s="1285"/>
      <c r="BY43" s="1285"/>
      <c r="BZ43" s="1285"/>
      <c r="CA43" s="1285"/>
      <c r="CB43" s="1285"/>
      <c r="CC43" s="1285"/>
      <c r="CD43" s="1285"/>
      <c r="CE43" s="1285"/>
      <c r="CF43" s="1285"/>
      <c r="CG43" s="1285"/>
      <c r="CH43" s="1285"/>
      <c r="CI43" s="1285"/>
      <c r="CJ43" s="1285"/>
      <c r="CK43" s="1285"/>
      <c r="CL43" s="1285"/>
      <c r="CM43" s="1285"/>
      <c r="CN43" s="1285"/>
      <c r="CO43" s="1285"/>
      <c r="CP43" s="1285"/>
      <c r="CQ43" s="1285"/>
      <c r="CR43" s="1285"/>
      <c r="CS43" s="1285"/>
      <c r="CT43" s="1285"/>
      <c r="CU43" s="1285"/>
      <c r="CV43" s="1285"/>
      <c r="CW43" s="1285"/>
      <c r="CX43" s="1285"/>
      <c r="CY43" s="1285"/>
      <c r="CZ43" s="1285"/>
      <c r="DA43" s="1285"/>
      <c r="DB43" s="1285"/>
      <c r="DC43" s="1286"/>
    </row>
    <row r="44" spans="2:109" ht="13">
      <c r="B44" s="374"/>
      <c r="AN44" s="1287"/>
      <c r="AO44" s="1288"/>
      <c r="AP44" s="1288"/>
      <c r="AQ44" s="1288"/>
      <c r="AR44" s="1288"/>
      <c r="AS44" s="1288"/>
      <c r="AT44" s="1288"/>
      <c r="AU44" s="1288"/>
      <c r="AV44" s="1288"/>
      <c r="AW44" s="1288"/>
      <c r="AX44" s="1288"/>
      <c r="AY44" s="1288"/>
      <c r="AZ44" s="1288"/>
      <c r="BA44" s="1288"/>
      <c r="BB44" s="1288"/>
      <c r="BC44" s="1288"/>
      <c r="BD44" s="1288"/>
      <c r="BE44" s="1288"/>
      <c r="BF44" s="1288"/>
      <c r="BG44" s="1288"/>
      <c r="BH44" s="1288"/>
      <c r="BI44" s="1288"/>
      <c r="BJ44" s="1288"/>
      <c r="BK44" s="1288"/>
      <c r="BL44" s="1288"/>
      <c r="BM44" s="1288"/>
      <c r="BN44" s="1288"/>
      <c r="BO44" s="1288"/>
      <c r="BP44" s="1288"/>
      <c r="BQ44" s="1288"/>
      <c r="BR44" s="1288"/>
      <c r="BS44" s="1288"/>
      <c r="BT44" s="1288"/>
      <c r="BU44" s="1288"/>
      <c r="BV44" s="1288"/>
      <c r="BW44" s="1288"/>
      <c r="BX44" s="1288"/>
      <c r="BY44" s="1288"/>
      <c r="BZ44" s="1288"/>
      <c r="CA44" s="1288"/>
      <c r="CB44" s="1288"/>
      <c r="CC44" s="1288"/>
      <c r="CD44" s="1288"/>
      <c r="CE44" s="1288"/>
      <c r="CF44" s="1288"/>
      <c r="CG44" s="1288"/>
      <c r="CH44" s="1288"/>
      <c r="CI44" s="1288"/>
      <c r="CJ44" s="1288"/>
      <c r="CK44" s="1288"/>
      <c r="CL44" s="1288"/>
      <c r="CM44" s="1288"/>
      <c r="CN44" s="1288"/>
      <c r="CO44" s="1288"/>
      <c r="CP44" s="1288"/>
      <c r="CQ44" s="1288"/>
      <c r="CR44" s="1288"/>
      <c r="CS44" s="1288"/>
      <c r="CT44" s="1288"/>
      <c r="CU44" s="1288"/>
      <c r="CV44" s="1288"/>
      <c r="CW44" s="1288"/>
      <c r="CX44" s="1288"/>
      <c r="CY44" s="1288"/>
      <c r="CZ44" s="1288"/>
      <c r="DA44" s="1288"/>
      <c r="DB44" s="1288"/>
      <c r="DC44" s="1289"/>
    </row>
    <row r="45" spans="2:109" ht="13">
      <c r="B45" s="374"/>
      <c r="AN45" s="1287"/>
      <c r="AO45" s="1288"/>
      <c r="AP45" s="1288"/>
      <c r="AQ45" s="1288"/>
      <c r="AR45" s="1288"/>
      <c r="AS45" s="1288"/>
      <c r="AT45" s="1288"/>
      <c r="AU45" s="1288"/>
      <c r="AV45" s="1288"/>
      <c r="AW45" s="1288"/>
      <c r="AX45" s="1288"/>
      <c r="AY45" s="1288"/>
      <c r="AZ45" s="1288"/>
      <c r="BA45" s="1288"/>
      <c r="BB45" s="1288"/>
      <c r="BC45" s="1288"/>
      <c r="BD45" s="1288"/>
      <c r="BE45" s="1288"/>
      <c r="BF45" s="1288"/>
      <c r="BG45" s="1288"/>
      <c r="BH45" s="1288"/>
      <c r="BI45" s="1288"/>
      <c r="BJ45" s="1288"/>
      <c r="BK45" s="1288"/>
      <c r="BL45" s="1288"/>
      <c r="BM45" s="1288"/>
      <c r="BN45" s="1288"/>
      <c r="BO45" s="1288"/>
      <c r="BP45" s="1288"/>
      <c r="BQ45" s="1288"/>
      <c r="BR45" s="1288"/>
      <c r="BS45" s="1288"/>
      <c r="BT45" s="1288"/>
      <c r="BU45" s="1288"/>
      <c r="BV45" s="1288"/>
      <c r="BW45" s="1288"/>
      <c r="BX45" s="1288"/>
      <c r="BY45" s="1288"/>
      <c r="BZ45" s="1288"/>
      <c r="CA45" s="1288"/>
      <c r="CB45" s="1288"/>
      <c r="CC45" s="1288"/>
      <c r="CD45" s="1288"/>
      <c r="CE45" s="1288"/>
      <c r="CF45" s="1288"/>
      <c r="CG45" s="1288"/>
      <c r="CH45" s="1288"/>
      <c r="CI45" s="1288"/>
      <c r="CJ45" s="1288"/>
      <c r="CK45" s="1288"/>
      <c r="CL45" s="1288"/>
      <c r="CM45" s="1288"/>
      <c r="CN45" s="1288"/>
      <c r="CO45" s="1288"/>
      <c r="CP45" s="1288"/>
      <c r="CQ45" s="1288"/>
      <c r="CR45" s="1288"/>
      <c r="CS45" s="1288"/>
      <c r="CT45" s="1288"/>
      <c r="CU45" s="1288"/>
      <c r="CV45" s="1288"/>
      <c r="CW45" s="1288"/>
      <c r="CX45" s="1288"/>
      <c r="CY45" s="1288"/>
      <c r="CZ45" s="1288"/>
      <c r="DA45" s="1288"/>
      <c r="DB45" s="1288"/>
      <c r="DC45" s="1289"/>
    </row>
    <row r="46" spans="2:109" ht="13">
      <c r="B46" s="374"/>
      <c r="AN46" s="1287"/>
      <c r="AO46" s="1288"/>
      <c r="AP46" s="1288"/>
      <c r="AQ46" s="1288"/>
      <c r="AR46" s="1288"/>
      <c r="AS46" s="1288"/>
      <c r="AT46" s="1288"/>
      <c r="AU46" s="1288"/>
      <c r="AV46" s="1288"/>
      <c r="AW46" s="1288"/>
      <c r="AX46" s="1288"/>
      <c r="AY46" s="1288"/>
      <c r="AZ46" s="1288"/>
      <c r="BA46" s="1288"/>
      <c r="BB46" s="1288"/>
      <c r="BC46" s="1288"/>
      <c r="BD46" s="1288"/>
      <c r="BE46" s="1288"/>
      <c r="BF46" s="1288"/>
      <c r="BG46" s="1288"/>
      <c r="BH46" s="1288"/>
      <c r="BI46" s="1288"/>
      <c r="BJ46" s="1288"/>
      <c r="BK46" s="1288"/>
      <c r="BL46" s="1288"/>
      <c r="BM46" s="1288"/>
      <c r="BN46" s="1288"/>
      <c r="BO46" s="1288"/>
      <c r="BP46" s="1288"/>
      <c r="BQ46" s="1288"/>
      <c r="BR46" s="1288"/>
      <c r="BS46" s="1288"/>
      <c r="BT46" s="1288"/>
      <c r="BU46" s="1288"/>
      <c r="BV46" s="1288"/>
      <c r="BW46" s="1288"/>
      <c r="BX46" s="1288"/>
      <c r="BY46" s="1288"/>
      <c r="BZ46" s="1288"/>
      <c r="CA46" s="1288"/>
      <c r="CB46" s="1288"/>
      <c r="CC46" s="1288"/>
      <c r="CD46" s="1288"/>
      <c r="CE46" s="1288"/>
      <c r="CF46" s="1288"/>
      <c r="CG46" s="1288"/>
      <c r="CH46" s="1288"/>
      <c r="CI46" s="1288"/>
      <c r="CJ46" s="1288"/>
      <c r="CK46" s="1288"/>
      <c r="CL46" s="1288"/>
      <c r="CM46" s="1288"/>
      <c r="CN46" s="1288"/>
      <c r="CO46" s="1288"/>
      <c r="CP46" s="1288"/>
      <c r="CQ46" s="1288"/>
      <c r="CR46" s="1288"/>
      <c r="CS46" s="1288"/>
      <c r="CT46" s="1288"/>
      <c r="CU46" s="1288"/>
      <c r="CV46" s="1288"/>
      <c r="CW46" s="1288"/>
      <c r="CX46" s="1288"/>
      <c r="CY46" s="1288"/>
      <c r="CZ46" s="1288"/>
      <c r="DA46" s="1288"/>
      <c r="DB46" s="1288"/>
      <c r="DC46" s="1289"/>
    </row>
    <row r="47" spans="2:109" ht="13">
      <c r="B47" s="374"/>
      <c r="AN47" s="1290"/>
      <c r="AO47" s="1291"/>
      <c r="AP47" s="1291"/>
      <c r="AQ47" s="1291"/>
      <c r="AR47" s="1291"/>
      <c r="AS47" s="1291"/>
      <c r="AT47" s="1291"/>
      <c r="AU47" s="1291"/>
      <c r="AV47" s="1291"/>
      <c r="AW47" s="1291"/>
      <c r="AX47" s="1291"/>
      <c r="AY47" s="1291"/>
      <c r="AZ47" s="1291"/>
      <c r="BA47" s="1291"/>
      <c r="BB47" s="1291"/>
      <c r="BC47" s="1291"/>
      <c r="BD47" s="1291"/>
      <c r="BE47" s="1291"/>
      <c r="BF47" s="1291"/>
      <c r="BG47" s="1291"/>
      <c r="BH47" s="1291"/>
      <c r="BI47" s="1291"/>
      <c r="BJ47" s="1291"/>
      <c r="BK47" s="1291"/>
      <c r="BL47" s="1291"/>
      <c r="BM47" s="1291"/>
      <c r="BN47" s="1291"/>
      <c r="BO47" s="1291"/>
      <c r="BP47" s="1291"/>
      <c r="BQ47" s="1291"/>
      <c r="BR47" s="1291"/>
      <c r="BS47" s="1291"/>
      <c r="BT47" s="1291"/>
      <c r="BU47" s="1291"/>
      <c r="BV47" s="1291"/>
      <c r="BW47" s="1291"/>
      <c r="BX47" s="1291"/>
      <c r="BY47" s="1291"/>
      <c r="BZ47" s="1291"/>
      <c r="CA47" s="1291"/>
      <c r="CB47" s="1291"/>
      <c r="CC47" s="1291"/>
      <c r="CD47" s="1291"/>
      <c r="CE47" s="1291"/>
      <c r="CF47" s="1291"/>
      <c r="CG47" s="1291"/>
      <c r="CH47" s="1291"/>
      <c r="CI47" s="1291"/>
      <c r="CJ47" s="1291"/>
      <c r="CK47" s="1291"/>
      <c r="CL47" s="1291"/>
      <c r="CM47" s="1291"/>
      <c r="CN47" s="1291"/>
      <c r="CO47" s="1291"/>
      <c r="CP47" s="1291"/>
      <c r="CQ47" s="1291"/>
      <c r="CR47" s="1291"/>
      <c r="CS47" s="1291"/>
      <c r="CT47" s="1291"/>
      <c r="CU47" s="1291"/>
      <c r="CV47" s="1291"/>
      <c r="CW47" s="1291"/>
      <c r="CX47" s="1291"/>
      <c r="CY47" s="1291"/>
      <c r="CZ47" s="1291"/>
      <c r="DA47" s="1291"/>
      <c r="DB47" s="1291"/>
      <c r="DC47" s="1292"/>
    </row>
    <row r="48" spans="2:109" ht="13">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ht="13">
      <c r="B49" s="374"/>
      <c r="AN49" s="367" t="s">
        <v>600</v>
      </c>
    </row>
    <row r="50" spans="1:109" ht="13">
      <c r="B50" s="374"/>
      <c r="G50" s="1276"/>
      <c r="H50" s="1276"/>
      <c r="I50" s="1276"/>
      <c r="J50" s="1276"/>
      <c r="K50" s="384"/>
      <c r="L50" s="384"/>
      <c r="M50" s="385"/>
      <c r="N50" s="385"/>
      <c r="AN50" s="1295"/>
      <c r="AO50" s="1296"/>
      <c r="AP50" s="1296"/>
      <c r="AQ50" s="1296"/>
      <c r="AR50" s="1296"/>
      <c r="AS50" s="1296"/>
      <c r="AT50" s="1296"/>
      <c r="AU50" s="1296"/>
      <c r="AV50" s="1296"/>
      <c r="AW50" s="1296"/>
      <c r="AX50" s="1296"/>
      <c r="AY50" s="1296"/>
      <c r="AZ50" s="1296"/>
      <c r="BA50" s="1296"/>
      <c r="BB50" s="1296"/>
      <c r="BC50" s="1296"/>
      <c r="BD50" s="1296"/>
      <c r="BE50" s="1296"/>
      <c r="BF50" s="1296"/>
      <c r="BG50" s="1296"/>
      <c r="BH50" s="1296"/>
      <c r="BI50" s="1296"/>
      <c r="BJ50" s="1296"/>
      <c r="BK50" s="1296"/>
      <c r="BL50" s="1296"/>
      <c r="BM50" s="1296"/>
      <c r="BN50" s="1296"/>
      <c r="BO50" s="1297"/>
      <c r="BP50" s="1282" t="s">
        <v>554</v>
      </c>
      <c r="BQ50" s="1282"/>
      <c r="BR50" s="1282"/>
      <c r="BS50" s="1282"/>
      <c r="BT50" s="1282"/>
      <c r="BU50" s="1282"/>
      <c r="BV50" s="1282"/>
      <c r="BW50" s="1282"/>
      <c r="BX50" s="1282" t="s">
        <v>555</v>
      </c>
      <c r="BY50" s="1282"/>
      <c r="BZ50" s="1282"/>
      <c r="CA50" s="1282"/>
      <c r="CB50" s="1282"/>
      <c r="CC50" s="1282"/>
      <c r="CD50" s="1282"/>
      <c r="CE50" s="1282"/>
      <c r="CF50" s="1282" t="s">
        <v>556</v>
      </c>
      <c r="CG50" s="1282"/>
      <c r="CH50" s="1282"/>
      <c r="CI50" s="1282"/>
      <c r="CJ50" s="1282"/>
      <c r="CK50" s="1282"/>
      <c r="CL50" s="1282"/>
      <c r="CM50" s="1282"/>
      <c r="CN50" s="1282" t="s">
        <v>557</v>
      </c>
      <c r="CO50" s="1282"/>
      <c r="CP50" s="1282"/>
      <c r="CQ50" s="1282"/>
      <c r="CR50" s="1282"/>
      <c r="CS50" s="1282"/>
      <c r="CT50" s="1282"/>
      <c r="CU50" s="1282"/>
      <c r="CV50" s="1282" t="s">
        <v>558</v>
      </c>
      <c r="CW50" s="1282"/>
      <c r="CX50" s="1282"/>
      <c r="CY50" s="1282"/>
      <c r="CZ50" s="1282"/>
      <c r="DA50" s="1282"/>
      <c r="DB50" s="1282"/>
      <c r="DC50" s="1282"/>
    </row>
    <row r="51" spans="1:109" ht="13.5" customHeight="1">
      <c r="B51" s="374"/>
      <c r="G51" s="1294"/>
      <c r="H51" s="1294"/>
      <c r="I51" s="1298"/>
      <c r="J51" s="1298"/>
      <c r="K51" s="1283"/>
      <c r="L51" s="1283"/>
      <c r="M51" s="1283"/>
      <c r="N51" s="1283"/>
      <c r="AM51" s="383"/>
      <c r="AN51" s="1281" t="s">
        <v>601</v>
      </c>
      <c r="AO51" s="1281"/>
      <c r="AP51" s="1281"/>
      <c r="AQ51" s="1281"/>
      <c r="AR51" s="1281"/>
      <c r="AS51" s="1281"/>
      <c r="AT51" s="1281"/>
      <c r="AU51" s="1281"/>
      <c r="AV51" s="1281"/>
      <c r="AW51" s="1281"/>
      <c r="AX51" s="1281"/>
      <c r="AY51" s="1281"/>
      <c r="AZ51" s="1281"/>
      <c r="BA51" s="1281"/>
      <c r="BB51" s="1281" t="s">
        <v>603</v>
      </c>
      <c r="BC51" s="1281"/>
      <c r="BD51" s="1281"/>
      <c r="BE51" s="1281"/>
      <c r="BF51" s="1281"/>
      <c r="BG51" s="1281"/>
      <c r="BH51" s="1281"/>
      <c r="BI51" s="1281"/>
      <c r="BJ51" s="1281"/>
      <c r="BK51" s="1281"/>
      <c r="BL51" s="1281"/>
      <c r="BM51" s="1281"/>
      <c r="BN51" s="1281"/>
      <c r="BO51" s="1281"/>
      <c r="BP51" s="1293"/>
      <c r="BQ51" s="1278"/>
      <c r="BR51" s="1278"/>
      <c r="BS51" s="1278"/>
      <c r="BT51" s="1278"/>
      <c r="BU51" s="1278"/>
      <c r="BV51" s="1278"/>
      <c r="BW51" s="1278"/>
      <c r="BX51" s="1293"/>
      <c r="BY51" s="1278"/>
      <c r="BZ51" s="1278"/>
      <c r="CA51" s="1278"/>
      <c r="CB51" s="1278"/>
      <c r="CC51" s="1278"/>
      <c r="CD51" s="1278"/>
      <c r="CE51" s="1278"/>
      <c r="CF51" s="1293"/>
      <c r="CG51" s="1278"/>
      <c r="CH51" s="1278"/>
      <c r="CI51" s="1278"/>
      <c r="CJ51" s="1278"/>
      <c r="CK51" s="1278"/>
      <c r="CL51" s="1278"/>
      <c r="CM51" s="1278"/>
      <c r="CN51" s="1278">
        <v>47.8</v>
      </c>
      <c r="CO51" s="1278"/>
      <c r="CP51" s="1278"/>
      <c r="CQ51" s="1278"/>
      <c r="CR51" s="1278"/>
      <c r="CS51" s="1278"/>
      <c r="CT51" s="1278"/>
      <c r="CU51" s="1278"/>
      <c r="CV51" s="1278">
        <v>48.7</v>
      </c>
      <c r="CW51" s="1278"/>
      <c r="CX51" s="1278"/>
      <c r="CY51" s="1278"/>
      <c r="CZ51" s="1278"/>
      <c r="DA51" s="1278"/>
      <c r="DB51" s="1278"/>
      <c r="DC51" s="1278"/>
    </row>
    <row r="52" spans="1:109" ht="13">
      <c r="B52" s="374"/>
      <c r="G52" s="1294"/>
      <c r="H52" s="1294"/>
      <c r="I52" s="1298"/>
      <c r="J52" s="1298"/>
      <c r="K52" s="1283"/>
      <c r="L52" s="1283"/>
      <c r="M52" s="1283"/>
      <c r="N52" s="1283"/>
      <c r="AM52" s="383"/>
      <c r="AN52" s="1281"/>
      <c r="AO52" s="1281"/>
      <c r="AP52" s="1281"/>
      <c r="AQ52" s="1281"/>
      <c r="AR52" s="1281"/>
      <c r="AS52" s="1281"/>
      <c r="AT52" s="1281"/>
      <c r="AU52" s="1281"/>
      <c r="AV52" s="1281"/>
      <c r="AW52" s="1281"/>
      <c r="AX52" s="1281"/>
      <c r="AY52" s="1281"/>
      <c r="AZ52" s="1281"/>
      <c r="BA52" s="1281"/>
      <c r="BB52" s="1281"/>
      <c r="BC52" s="1281"/>
      <c r="BD52" s="1281"/>
      <c r="BE52" s="1281"/>
      <c r="BF52" s="1281"/>
      <c r="BG52" s="1281"/>
      <c r="BH52" s="1281"/>
      <c r="BI52" s="1281"/>
      <c r="BJ52" s="1281"/>
      <c r="BK52" s="1281"/>
      <c r="BL52" s="1281"/>
      <c r="BM52" s="1281"/>
      <c r="BN52" s="1281"/>
      <c r="BO52" s="1281"/>
      <c r="BP52" s="1278"/>
      <c r="BQ52" s="1278"/>
      <c r="BR52" s="1278"/>
      <c r="BS52" s="1278"/>
      <c r="BT52" s="1278"/>
      <c r="BU52" s="1278"/>
      <c r="BV52" s="1278"/>
      <c r="BW52" s="1278"/>
      <c r="BX52" s="1278"/>
      <c r="BY52" s="1278"/>
      <c r="BZ52" s="1278"/>
      <c r="CA52" s="1278"/>
      <c r="CB52" s="1278"/>
      <c r="CC52" s="1278"/>
      <c r="CD52" s="1278"/>
      <c r="CE52" s="1278"/>
      <c r="CF52" s="1278"/>
      <c r="CG52" s="1278"/>
      <c r="CH52" s="1278"/>
      <c r="CI52" s="1278"/>
      <c r="CJ52" s="1278"/>
      <c r="CK52" s="1278"/>
      <c r="CL52" s="1278"/>
      <c r="CM52" s="1278"/>
      <c r="CN52" s="1278"/>
      <c r="CO52" s="1278"/>
      <c r="CP52" s="1278"/>
      <c r="CQ52" s="1278"/>
      <c r="CR52" s="1278"/>
      <c r="CS52" s="1278"/>
      <c r="CT52" s="1278"/>
      <c r="CU52" s="1278"/>
      <c r="CV52" s="1278"/>
      <c r="CW52" s="1278"/>
      <c r="CX52" s="1278"/>
      <c r="CY52" s="1278"/>
      <c r="CZ52" s="1278"/>
      <c r="DA52" s="1278"/>
      <c r="DB52" s="1278"/>
      <c r="DC52" s="1278"/>
    </row>
    <row r="53" spans="1:109" ht="13">
      <c r="A53" s="382"/>
      <c r="B53" s="374"/>
      <c r="G53" s="1294"/>
      <c r="H53" s="1294"/>
      <c r="I53" s="1276"/>
      <c r="J53" s="1276"/>
      <c r="K53" s="1283"/>
      <c r="L53" s="1283"/>
      <c r="M53" s="1283"/>
      <c r="N53" s="1283"/>
      <c r="AM53" s="383"/>
      <c r="AN53" s="1281"/>
      <c r="AO53" s="1281"/>
      <c r="AP53" s="1281"/>
      <c r="AQ53" s="1281"/>
      <c r="AR53" s="1281"/>
      <c r="AS53" s="1281"/>
      <c r="AT53" s="1281"/>
      <c r="AU53" s="1281"/>
      <c r="AV53" s="1281"/>
      <c r="AW53" s="1281"/>
      <c r="AX53" s="1281"/>
      <c r="AY53" s="1281"/>
      <c r="AZ53" s="1281"/>
      <c r="BA53" s="1281"/>
      <c r="BB53" s="1281" t="s">
        <v>604</v>
      </c>
      <c r="BC53" s="1281"/>
      <c r="BD53" s="1281"/>
      <c r="BE53" s="1281"/>
      <c r="BF53" s="1281"/>
      <c r="BG53" s="1281"/>
      <c r="BH53" s="1281"/>
      <c r="BI53" s="1281"/>
      <c r="BJ53" s="1281"/>
      <c r="BK53" s="1281"/>
      <c r="BL53" s="1281"/>
      <c r="BM53" s="1281"/>
      <c r="BN53" s="1281"/>
      <c r="BO53" s="1281"/>
      <c r="BP53" s="1293"/>
      <c r="BQ53" s="1278"/>
      <c r="BR53" s="1278"/>
      <c r="BS53" s="1278"/>
      <c r="BT53" s="1278"/>
      <c r="BU53" s="1278"/>
      <c r="BV53" s="1278"/>
      <c r="BW53" s="1278"/>
      <c r="BX53" s="1293"/>
      <c r="BY53" s="1278"/>
      <c r="BZ53" s="1278"/>
      <c r="CA53" s="1278"/>
      <c r="CB53" s="1278"/>
      <c r="CC53" s="1278"/>
      <c r="CD53" s="1278"/>
      <c r="CE53" s="1278"/>
      <c r="CF53" s="1293"/>
      <c r="CG53" s="1278"/>
      <c r="CH53" s="1278"/>
      <c r="CI53" s="1278"/>
      <c r="CJ53" s="1278"/>
      <c r="CK53" s="1278"/>
      <c r="CL53" s="1278"/>
      <c r="CM53" s="1278"/>
      <c r="CN53" s="1278">
        <v>59.7</v>
      </c>
      <c r="CO53" s="1278"/>
      <c r="CP53" s="1278"/>
      <c r="CQ53" s="1278"/>
      <c r="CR53" s="1278"/>
      <c r="CS53" s="1278"/>
      <c r="CT53" s="1278"/>
      <c r="CU53" s="1278"/>
      <c r="CV53" s="1278">
        <v>60.1</v>
      </c>
      <c r="CW53" s="1278"/>
      <c r="CX53" s="1278"/>
      <c r="CY53" s="1278"/>
      <c r="CZ53" s="1278"/>
      <c r="DA53" s="1278"/>
      <c r="DB53" s="1278"/>
      <c r="DC53" s="1278"/>
    </row>
    <row r="54" spans="1:109" ht="13">
      <c r="A54" s="382"/>
      <c r="B54" s="374"/>
      <c r="G54" s="1294"/>
      <c r="H54" s="1294"/>
      <c r="I54" s="1276"/>
      <c r="J54" s="1276"/>
      <c r="K54" s="1283"/>
      <c r="L54" s="1283"/>
      <c r="M54" s="1283"/>
      <c r="N54" s="1283"/>
      <c r="AM54" s="383"/>
      <c r="AN54" s="1281"/>
      <c r="AO54" s="1281"/>
      <c r="AP54" s="1281"/>
      <c r="AQ54" s="1281"/>
      <c r="AR54" s="1281"/>
      <c r="AS54" s="1281"/>
      <c r="AT54" s="1281"/>
      <c r="AU54" s="1281"/>
      <c r="AV54" s="1281"/>
      <c r="AW54" s="1281"/>
      <c r="AX54" s="1281"/>
      <c r="AY54" s="1281"/>
      <c r="AZ54" s="1281"/>
      <c r="BA54" s="1281"/>
      <c r="BB54" s="1281"/>
      <c r="BC54" s="1281"/>
      <c r="BD54" s="1281"/>
      <c r="BE54" s="1281"/>
      <c r="BF54" s="1281"/>
      <c r="BG54" s="1281"/>
      <c r="BH54" s="1281"/>
      <c r="BI54" s="1281"/>
      <c r="BJ54" s="1281"/>
      <c r="BK54" s="1281"/>
      <c r="BL54" s="1281"/>
      <c r="BM54" s="1281"/>
      <c r="BN54" s="1281"/>
      <c r="BO54" s="1281"/>
      <c r="BP54" s="1278"/>
      <c r="BQ54" s="1278"/>
      <c r="BR54" s="1278"/>
      <c r="BS54" s="1278"/>
      <c r="BT54" s="1278"/>
      <c r="BU54" s="1278"/>
      <c r="BV54" s="1278"/>
      <c r="BW54" s="1278"/>
      <c r="BX54" s="1278"/>
      <c r="BY54" s="1278"/>
      <c r="BZ54" s="1278"/>
      <c r="CA54" s="1278"/>
      <c r="CB54" s="1278"/>
      <c r="CC54" s="1278"/>
      <c r="CD54" s="1278"/>
      <c r="CE54" s="1278"/>
      <c r="CF54" s="1278"/>
      <c r="CG54" s="1278"/>
      <c r="CH54" s="1278"/>
      <c r="CI54" s="1278"/>
      <c r="CJ54" s="1278"/>
      <c r="CK54" s="1278"/>
      <c r="CL54" s="1278"/>
      <c r="CM54" s="1278"/>
      <c r="CN54" s="1278"/>
      <c r="CO54" s="1278"/>
      <c r="CP54" s="1278"/>
      <c r="CQ54" s="1278"/>
      <c r="CR54" s="1278"/>
      <c r="CS54" s="1278"/>
      <c r="CT54" s="1278"/>
      <c r="CU54" s="1278"/>
      <c r="CV54" s="1278"/>
      <c r="CW54" s="1278"/>
      <c r="CX54" s="1278"/>
      <c r="CY54" s="1278"/>
      <c r="CZ54" s="1278"/>
      <c r="DA54" s="1278"/>
      <c r="DB54" s="1278"/>
      <c r="DC54" s="1278"/>
    </row>
    <row r="55" spans="1:109" ht="13">
      <c r="A55" s="382"/>
      <c r="B55" s="374"/>
      <c r="G55" s="1276"/>
      <c r="H55" s="1276"/>
      <c r="I55" s="1276"/>
      <c r="J55" s="1276"/>
      <c r="K55" s="1283"/>
      <c r="L55" s="1283"/>
      <c r="M55" s="1283"/>
      <c r="N55" s="1283"/>
      <c r="AN55" s="1282" t="s">
        <v>605</v>
      </c>
      <c r="AO55" s="1282"/>
      <c r="AP55" s="1282"/>
      <c r="AQ55" s="1282"/>
      <c r="AR55" s="1282"/>
      <c r="AS55" s="1282"/>
      <c r="AT55" s="1282"/>
      <c r="AU55" s="1282"/>
      <c r="AV55" s="1282"/>
      <c r="AW55" s="1282"/>
      <c r="AX55" s="1282"/>
      <c r="AY55" s="1282"/>
      <c r="AZ55" s="1282"/>
      <c r="BA55" s="1282"/>
      <c r="BB55" s="1281" t="s">
        <v>606</v>
      </c>
      <c r="BC55" s="1281"/>
      <c r="BD55" s="1281"/>
      <c r="BE55" s="1281"/>
      <c r="BF55" s="1281"/>
      <c r="BG55" s="1281"/>
      <c r="BH55" s="1281"/>
      <c r="BI55" s="1281"/>
      <c r="BJ55" s="1281"/>
      <c r="BK55" s="1281"/>
      <c r="BL55" s="1281"/>
      <c r="BM55" s="1281"/>
      <c r="BN55" s="1281"/>
      <c r="BO55" s="1281"/>
      <c r="BP55" s="1293"/>
      <c r="BQ55" s="1278"/>
      <c r="BR55" s="1278"/>
      <c r="BS55" s="1278"/>
      <c r="BT55" s="1278"/>
      <c r="BU55" s="1278"/>
      <c r="BV55" s="1278"/>
      <c r="BW55" s="1278"/>
      <c r="BX55" s="1293"/>
      <c r="BY55" s="1278"/>
      <c r="BZ55" s="1278"/>
      <c r="CA55" s="1278"/>
      <c r="CB55" s="1278"/>
      <c r="CC55" s="1278"/>
      <c r="CD55" s="1278"/>
      <c r="CE55" s="1278"/>
      <c r="CF55" s="1293"/>
      <c r="CG55" s="1278"/>
      <c r="CH55" s="1278"/>
      <c r="CI55" s="1278"/>
      <c r="CJ55" s="1278"/>
      <c r="CK55" s="1278"/>
      <c r="CL55" s="1278"/>
      <c r="CM55" s="1278"/>
      <c r="CN55" s="1278">
        <v>32.5</v>
      </c>
      <c r="CO55" s="1278"/>
      <c r="CP55" s="1278"/>
      <c r="CQ55" s="1278"/>
      <c r="CR55" s="1278"/>
      <c r="CS55" s="1278"/>
      <c r="CT55" s="1278"/>
      <c r="CU55" s="1278"/>
      <c r="CV55" s="1278">
        <v>30.2</v>
      </c>
      <c r="CW55" s="1278"/>
      <c r="CX55" s="1278"/>
      <c r="CY55" s="1278"/>
      <c r="CZ55" s="1278"/>
      <c r="DA55" s="1278"/>
      <c r="DB55" s="1278"/>
      <c r="DC55" s="1278"/>
    </row>
    <row r="56" spans="1:109" ht="13">
      <c r="A56" s="382"/>
      <c r="B56" s="374"/>
      <c r="G56" s="1276"/>
      <c r="H56" s="1276"/>
      <c r="I56" s="1276"/>
      <c r="J56" s="1276"/>
      <c r="K56" s="1283"/>
      <c r="L56" s="1283"/>
      <c r="M56" s="1283"/>
      <c r="N56" s="1283"/>
      <c r="AN56" s="1282"/>
      <c r="AO56" s="1282"/>
      <c r="AP56" s="1282"/>
      <c r="AQ56" s="1282"/>
      <c r="AR56" s="1282"/>
      <c r="AS56" s="1282"/>
      <c r="AT56" s="1282"/>
      <c r="AU56" s="1282"/>
      <c r="AV56" s="1282"/>
      <c r="AW56" s="1282"/>
      <c r="AX56" s="1282"/>
      <c r="AY56" s="1282"/>
      <c r="AZ56" s="1282"/>
      <c r="BA56" s="1282"/>
      <c r="BB56" s="1281"/>
      <c r="BC56" s="1281"/>
      <c r="BD56" s="1281"/>
      <c r="BE56" s="1281"/>
      <c r="BF56" s="1281"/>
      <c r="BG56" s="1281"/>
      <c r="BH56" s="1281"/>
      <c r="BI56" s="1281"/>
      <c r="BJ56" s="1281"/>
      <c r="BK56" s="1281"/>
      <c r="BL56" s="1281"/>
      <c r="BM56" s="1281"/>
      <c r="BN56" s="1281"/>
      <c r="BO56" s="1281"/>
      <c r="BP56" s="1278"/>
      <c r="BQ56" s="1278"/>
      <c r="BR56" s="1278"/>
      <c r="BS56" s="1278"/>
      <c r="BT56" s="1278"/>
      <c r="BU56" s="1278"/>
      <c r="BV56" s="1278"/>
      <c r="BW56" s="1278"/>
      <c r="BX56" s="1278"/>
      <c r="BY56" s="1278"/>
      <c r="BZ56" s="1278"/>
      <c r="CA56" s="1278"/>
      <c r="CB56" s="1278"/>
      <c r="CC56" s="1278"/>
      <c r="CD56" s="1278"/>
      <c r="CE56" s="1278"/>
      <c r="CF56" s="1278"/>
      <c r="CG56" s="1278"/>
      <c r="CH56" s="1278"/>
      <c r="CI56" s="1278"/>
      <c r="CJ56" s="1278"/>
      <c r="CK56" s="1278"/>
      <c r="CL56" s="1278"/>
      <c r="CM56" s="1278"/>
      <c r="CN56" s="1278"/>
      <c r="CO56" s="1278"/>
      <c r="CP56" s="1278"/>
      <c r="CQ56" s="1278"/>
      <c r="CR56" s="1278"/>
      <c r="CS56" s="1278"/>
      <c r="CT56" s="1278"/>
      <c r="CU56" s="1278"/>
      <c r="CV56" s="1278"/>
      <c r="CW56" s="1278"/>
      <c r="CX56" s="1278"/>
      <c r="CY56" s="1278"/>
      <c r="CZ56" s="1278"/>
      <c r="DA56" s="1278"/>
      <c r="DB56" s="1278"/>
      <c r="DC56" s="1278"/>
    </row>
    <row r="57" spans="1:109" s="382" customFormat="1" ht="13">
      <c r="B57" s="386"/>
      <c r="G57" s="1276"/>
      <c r="H57" s="1276"/>
      <c r="I57" s="1279"/>
      <c r="J57" s="1279"/>
      <c r="K57" s="1283"/>
      <c r="L57" s="1283"/>
      <c r="M57" s="1283"/>
      <c r="N57" s="1283"/>
      <c r="AM57" s="367"/>
      <c r="AN57" s="1282"/>
      <c r="AO57" s="1282"/>
      <c r="AP57" s="1282"/>
      <c r="AQ57" s="1282"/>
      <c r="AR57" s="1282"/>
      <c r="AS57" s="1282"/>
      <c r="AT57" s="1282"/>
      <c r="AU57" s="1282"/>
      <c r="AV57" s="1282"/>
      <c r="AW57" s="1282"/>
      <c r="AX57" s="1282"/>
      <c r="AY57" s="1282"/>
      <c r="AZ57" s="1282"/>
      <c r="BA57" s="1282"/>
      <c r="BB57" s="1281" t="s">
        <v>607</v>
      </c>
      <c r="BC57" s="1281"/>
      <c r="BD57" s="1281"/>
      <c r="BE57" s="1281"/>
      <c r="BF57" s="1281"/>
      <c r="BG57" s="1281"/>
      <c r="BH57" s="1281"/>
      <c r="BI57" s="1281"/>
      <c r="BJ57" s="1281"/>
      <c r="BK57" s="1281"/>
      <c r="BL57" s="1281"/>
      <c r="BM57" s="1281"/>
      <c r="BN57" s="1281"/>
      <c r="BO57" s="1281"/>
      <c r="BP57" s="1293"/>
      <c r="BQ57" s="1278"/>
      <c r="BR57" s="1278"/>
      <c r="BS57" s="1278"/>
      <c r="BT57" s="1278"/>
      <c r="BU57" s="1278"/>
      <c r="BV57" s="1278"/>
      <c r="BW57" s="1278"/>
      <c r="BX57" s="1293"/>
      <c r="BY57" s="1278"/>
      <c r="BZ57" s="1278"/>
      <c r="CA57" s="1278"/>
      <c r="CB57" s="1278"/>
      <c r="CC57" s="1278"/>
      <c r="CD57" s="1278"/>
      <c r="CE57" s="1278"/>
      <c r="CF57" s="1293"/>
      <c r="CG57" s="1278"/>
      <c r="CH57" s="1278"/>
      <c r="CI57" s="1278"/>
      <c r="CJ57" s="1278"/>
      <c r="CK57" s="1278"/>
      <c r="CL57" s="1278"/>
      <c r="CM57" s="1278"/>
      <c r="CN57" s="1278">
        <v>57</v>
      </c>
      <c r="CO57" s="1278"/>
      <c r="CP57" s="1278"/>
      <c r="CQ57" s="1278"/>
      <c r="CR57" s="1278"/>
      <c r="CS57" s="1278"/>
      <c r="CT57" s="1278"/>
      <c r="CU57" s="1278"/>
      <c r="CV57" s="1278">
        <v>57.6</v>
      </c>
      <c r="CW57" s="1278"/>
      <c r="CX57" s="1278"/>
      <c r="CY57" s="1278"/>
      <c r="CZ57" s="1278"/>
      <c r="DA57" s="1278"/>
      <c r="DB57" s="1278"/>
      <c r="DC57" s="1278"/>
      <c r="DD57" s="387"/>
      <c r="DE57" s="386"/>
    </row>
    <row r="58" spans="1:109" s="382" customFormat="1" ht="13">
      <c r="A58" s="367"/>
      <c r="B58" s="386"/>
      <c r="G58" s="1276"/>
      <c r="H58" s="1276"/>
      <c r="I58" s="1279"/>
      <c r="J58" s="1279"/>
      <c r="K58" s="1283"/>
      <c r="L58" s="1283"/>
      <c r="M58" s="1283"/>
      <c r="N58" s="1283"/>
      <c r="AM58" s="367"/>
      <c r="AN58" s="1282"/>
      <c r="AO58" s="1282"/>
      <c r="AP58" s="1282"/>
      <c r="AQ58" s="1282"/>
      <c r="AR58" s="1282"/>
      <c r="AS58" s="1282"/>
      <c r="AT58" s="1282"/>
      <c r="AU58" s="1282"/>
      <c r="AV58" s="1282"/>
      <c r="AW58" s="1282"/>
      <c r="AX58" s="1282"/>
      <c r="AY58" s="1282"/>
      <c r="AZ58" s="1282"/>
      <c r="BA58" s="1282"/>
      <c r="BB58" s="1281"/>
      <c r="BC58" s="1281"/>
      <c r="BD58" s="1281"/>
      <c r="BE58" s="1281"/>
      <c r="BF58" s="1281"/>
      <c r="BG58" s="1281"/>
      <c r="BH58" s="1281"/>
      <c r="BI58" s="1281"/>
      <c r="BJ58" s="1281"/>
      <c r="BK58" s="1281"/>
      <c r="BL58" s="1281"/>
      <c r="BM58" s="1281"/>
      <c r="BN58" s="1281"/>
      <c r="BO58" s="1281"/>
      <c r="BP58" s="1278"/>
      <c r="BQ58" s="1278"/>
      <c r="BR58" s="1278"/>
      <c r="BS58" s="1278"/>
      <c r="BT58" s="1278"/>
      <c r="BU58" s="1278"/>
      <c r="BV58" s="1278"/>
      <c r="BW58" s="1278"/>
      <c r="BX58" s="1278"/>
      <c r="BY58" s="1278"/>
      <c r="BZ58" s="1278"/>
      <c r="CA58" s="1278"/>
      <c r="CB58" s="1278"/>
      <c r="CC58" s="1278"/>
      <c r="CD58" s="1278"/>
      <c r="CE58" s="1278"/>
      <c r="CF58" s="1278"/>
      <c r="CG58" s="1278"/>
      <c r="CH58" s="1278"/>
      <c r="CI58" s="1278"/>
      <c r="CJ58" s="1278"/>
      <c r="CK58" s="1278"/>
      <c r="CL58" s="1278"/>
      <c r="CM58" s="1278"/>
      <c r="CN58" s="1278"/>
      <c r="CO58" s="1278"/>
      <c r="CP58" s="1278"/>
      <c r="CQ58" s="1278"/>
      <c r="CR58" s="1278"/>
      <c r="CS58" s="1278"/>
      <c r="CT58" s="1278"/>
      <c r="CU58" s="1278"/>
      <c r="CV58" s="1278"/>
      <c r="CW58" s="1278"/>
      <c r="CX58" s="1278"/>
      <c r="CY58" s="1278"/>
      <c r="CZ58" s="1278"/>
      <c r="DA58" s="1278"/>
      <c r="DB58" s="1278"/>
      <c r="DC58" s="1278"/>
      <c r="DD58" s="387"/>
      <c r="DE58" s="386"/>
    </row>
    <row r="59" spans="1:109" s="382" customFormat="1" ht="13">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ht="13">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ht="13">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ht="13">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6.5">
      <c r="B63" s="393" t="s">
        <v>608</v>
      </c>
    </row>
    <row r="64" spans="1:109" ht="13">
      <c r="B64" s="374"/>
      <c r="G64" s="381"/>
      <c r="I64" s="394"/>
      <c r="J64" s="394"/>
      <c r="K64" s="394"/>
      <c r="L64" s="394"/>
      <c r="M64" s="394"/>
      <c r="N64" s="395"/>
      <c r="AM64" s="381"/>
      <c r="AN64" s="381" t="s">
        <v>599</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ht="13">
      <c r="B65" s="374"/>
      <c r="AN65" s="1284" t="s">
        <v>612</v>
      </c>
      <c r="AO65" s="1285"/>
      <c r="AP65" s="1285"/>
      <c r="AQ65" s="1285"/>
      <c r="AR65" s="1285"/>
      <c r="AS65" s="1285"/>
      <c r="AT65" s="1285"/>
      <c r="AU65" s="1285"/>
      <c r="AV65" s="1285"/>
      <c r="AW65" s="1285"/>
      <c r="AX65" s="1285"/>
      <c r="AY65" s="1285"/>
      <c r="AZ65" s="1285"/>
      <c r="BA65" s="1285"/>
      <c r="BB65" s="1285"/>
      <c r="BC65" s="1285"/>
      <c r="BD65" s="1285"/>
      <c r="BE65" s="1285"/>
      <c r="BF65" s="1285"/>
      <c r="BG65" s="1285"/>
      <c r="BH65" s="1285"/>
      <c r="BI65" s="1285"/>
      <c r="BJ65" s="1285"/>
      <c r="BK65" s="1285"/>
      <c r="BL65" s="1285"/>
      <c r="BM65" s="1285"/>
      <c r="BN65" s="1285"/>
      <c r="BO65" s="1285"/>
      <c r="BP65" s="1285"/>
      <c r="BQ65" s="1285"/>
      <c r="BR65" s="1285"/>
      <c r="BS65" s="1285"/>
      <c r="BT65" s="1285"/>
      <c r="BU65" s="1285"/>
      <c r="BV65" s="1285"/>
      <c r="BW65" s="1285"/>
      <c r="BX65" s="1285"/>
      <c r="BY65" s="1285"/>
      <c r="BZ65" s="1285"/>
      <c r="CA65" s="1285"/>
      <c r="CB65" s="1285"/>
      <c r="CC65" s="1285"/>
      <c r="CD65" s="1285"/>
      <c r="CE65" s="1285"/>
      <c r="CF65" s="1285"/>
      <c r="CG65" s="1285"/>
      <c r="CH65" s="1285"/>
      <c r="CI65" s="1285"/>
      <c r="CJ65" s="1285"/>
      <c r="CK65" s="1285"/>
      <c r="CL65" s="1285"/>
      <c r="CM65" s="1285"/>
      <c r="CN65" s="1285"/>
      <c r="CO65" s="1285"/>
      <c r="CP65" s="1285"/>
      <c r="CQ65" s="1285"/>
      <c r="CR65" s="1285"/>
      <c r="CS65" s="1285"/>
      <c r="CT65" s="1285"/>
      <c r="CU65" s="1285"/>
      <c r="CV65" s="1285"/>
      <c r="CW65" s="1285"/>
      <c r="CX65" s="1285"/>
      <c r="CY65" s="1285"/>
      <c r="CZ65" s="1285"/>
      <c r="DA65" s="1285"/>
      <c r="DB65" s="1285"/>
      <c r="DC65" s="1286"/>
    </row>
    <row r="66" spans="2:107" ht="13">
      <c r="B66" s="374"/>
      <c r="AN66" s="1287"/>
      <c r="AO66" s="1288"/>
      <c r="AP66" s="1288"/>
      <c r="AQ66" s="1288"/>
      <c r="AR66" s="1288"/>
      <c r="AS66" s="1288"/>
      <c r="AT66" s="1288"/>
      <c r="AU66" s="1288"/>
      <c r="AV66" s="1288"/>
      <c r="AW66" s="1288"/>
      <c r="AX66" s="1288"/>
      <c r="AY66" s="1288"/>
      <c r="AZ66" s="1288"/>
      <c r="BA66" s="1288"/>
      <c r="BB66" s="1288"/>
      <c r="BC66" s="1288"/>
      <c r="BD66" s="1288"/>
      <c r="BE66" s="1288"/>
      <c r="BF66" s="1288"/>
      <c r="BG66" s="1288"/>
      <c r="BH66" s="1288"/>
      <c r="BI66" s="1288"/>
      <c r="BJ66" s="1288"/>
      <c r="BK66" s="1288"/>
      <c r="BL66" s="1288"/>
      <c r="BM66" s="1288"/>
      <c r="BN66" s="1288"/>
      <c r="BO66" s="1288"/>
      <c r="BP66" s="1288"/>
      <c r="BQ66" s="1288"/>
      <c r="BR66" s="1288"/>
      <c r="BS66" s="1288"/>
      <c r="BT66" s="1288"/>
      <c r="BU66" s="1288"/>
      <c r="BV66" s="1288"/>
      <c r="BW66" s="1288"/>
      <c r="BX66" s="1288"/>
      <c r="BY66" s="1288"/>
      <c r="BZ66" s="1288"/>
      <c r="CA66" s="1288"/>
      <c r="CB66" s="1288"/>
      <c r="CC66" s="1288"/>
      <c r="CD66" s="1288"/>
      <c r="CE66" s="1288"/>
      <c r="CF66" s="1288"/>
      <c r="CG66" s="1288"/>
      <c r="CH66" s="1288"/>
      <c r="CI66" s="1288"/>
      <c r="CJ66" s="1288"/>
      <c r="CK66" s="1288"/>
      <c r="CL66" s="1288"/>
      <c r="CM66" s="1288"/>
      <c r="CN66" s="1288"/>
      <c r="CO66" s="1288"/>
      <c r="CP66" s="1288"/>
      <c r="CQ66" s="1288"/>
      <c r="CR66" s="1288"/>
      <c r="CS66" s="1288"/>
      <c r="CT66" s="1288"/>
      <c r="CU66" s="1288"/>
      <c r="CV66" s="1288"/>
      <c r="CW66" s="1288"/>
      <c r="CX66" s="1288"/>
      <c r="CY66" s="1288"/>
      <c r="CZ66" s="1288"/>
      <c r="DA66" s="1288"/>
      <c r="DB66" s="1288"/>
      <c r="DC66" s="1289"/>
    </row>
    <row r="67" spans="2:107" ht="13">
      <c r="B67" s="374"/>
      <c r="AN67" s="1287"/>
      <c r="AO67" s="1288"/>
      <c r="AP67" s="1288"/>
      <c r="AQ67" s="1288"/>
      <c r="AR67" s="1288"/>
      <c r="AS67" s="1288"/>
      <c r="AT67" s="1288"/>
      <c r="AU67" s="1288"/>
      <c r="AV67" s="1288"/>
      <c r="AW67" s="1288"/>
      <c r="AX67" s="1288"/>
      <c r="AY67" s="1288"/>
      <c r="AZ67" s="1288"/>
      <c r="BA67" s="1288"/>
      <c r="BB67" s="1288"/>
      <c r="BC67" s="1288"/>
      <c r="BD67" s="1288"/>
      <c r="BE67" s="1288"/>
      <c r="BF67" s="1288"/>
      <c r="BG67" s="1288"/>
      <c r="BH67" s="1288"/>
      <c r="BI67" s="1288"/>
      <c r="BJ67" s="1288"/>
      <c r="BK67" s="1288"/>
      <c r="BL67" s="1288"/>
      <c r="BM67" s="1288"/>
      <c r="BN67" s="1288"/>
      <c r="BO67" s="1288"/>
      <c r="BP67" s="1288"/>
      <c r="BQ67" s="1288"/>
      <c r="BR67" s="1288"/>
      <c r="BS67" s="1288"/>
      <c r="BT67" s="1288"/>
      <c r="BU67" s="1288"/>
      <c r="BV67" s="1288"/>
      <c r="BW67" s="1288"/>
      <c r="BX67" s="1288"/>
      <c r="BY67" s="1288"/>
      <c r="BZ67" s="1288"/>
      <c r="CA67" s="1288"/>
      <c r="CB67" s="1288"/>
      <c r="CC67" s="1288"/>
      <c r="CD67" s="1288"/>
      <c r="CE67" s="1288"/>
      <c r="CF67" s="1288"/>
      <c r="CG67" s="1288"/>
      <c r="CH67" s="1288"/>
      <c r="CI67" s="1288"/>
      <c r="CJ67" s="1288"/>
      <c r="CK67" s="1288"/>
      <c r="CL67" s="1288"/>
      <c r="CM67" s="1288"/>
      <c r="CN67" s="1288"/>
      <c r="CO67" s="1288"/>
      <c r="CP67" s="1288"/>
      <c r="CQ67" s="1288"/>
      <c r="CR67" s="1288"/>
      <c r="CS67" s="1288"/>
      <c r="CT67" s="1288"/>
      <c r="CU67" s="1288"/>
      <c r="CV67" s="1288"/>
      <c r="CW67" s="1288"/>
      <c r="CX67" s="1288"/>
      <c r="CY67" s="1288"/>
      <c r="CZ67" s="1288"/>
      <c r="DA67" s="1288"/>
      <c r="DB67" s="1288"/>
      <c r="DC67" s="1289"/>
    </row>
    <row r="68" spans="2:107" ht="13">
      <c r="B68" s="374"/>
      <c r="AN68" s="1287"/>
      <c r="AO68" s="1288"/>
      <c r="AP68" s="1288"/>
      <c r="AQ68" s="1288"/>
      <c r="AR68" s="1288"/>
      <c r="AS68" s="1288"/>
      <c r="AT68" s="1288"/>
      <c r="AU68" s="1288"/>
      <c r="AV68" s="1288"/>
      <c r="AW68" s="1288"/>
      <c r="AX68" s="1288"/>
      <c r="AY68" s="1288"/>
      <c r="AZ68" s="1288"/>
      <c r="BA68" s="1288"/>
      <c r="BB68" s="1288"/>
      <c r="BC68" s="1288"/>
      <c r="BD68" s="1288"/>
      <c r="BE68" s="1288"/>
      <c r="BF68" s="1288"/>
      <c r="BG68" s="1288"/>
      <c r="BH68" s="1288"/>
      <c r="BI68" s="1288"/>
      <c r="BJ68" s="1288"/>
      <c r="BK68" s="1288"/>
      <c r="BL68" s="1288"/>
      <c r="BM68" s="1288"/>
      <c r="BN68" s="1288"/>
      <c r="BO68" s="1288"/>
      <c r="BP68" s="1288"/>
      <c r="BQ68" s="1288"/>
      <c r="BR68" s="1288"/>
      <c r="BS68" s="1288"/>
      <c r="BT68" s="1288"/>
      <c r="BU68" s="1288"/>
      <c r="BV68" s="1288"/>
      <c r="BW68" s="1288"/>
      <c r="BX68" s="1288"/>
      <c r="BY68" s="1288"/>
      <c r="BZ68" s="1288"/>
      <c r="CA68" s="1288"/>
      <c r="CB68" s="1288"/>
      <c r="CC68" s="1288"/>
      <c r="CD68" s="1288"/>
      <c r="CE68" s="1288"/>
      <c r="CF68" s="1288"/>
      <c r="CG68" s="1288"/>
      <c r="CH68" s="1288"/>
      <c r="CI68" s="1288"/>
      <c r="CJ68" s="1288"/>
      <c r="CK68" s="1288"/>
      <c r="CL68" s="1288"/>
      <c r="CM68" s="1288"/>
      <c r="CN68" s="1288"/>
      <c r="CO68" s="1288"/>
      <c r="CP68" s="1288"/>
      <c r="CQ68" s="1288"/>
      <c r="CR68" s="1288"/>
      <c r="CS68" s="1288"/>
      <c r="CT68" s="1288"/>
      <c r="CU68" s="1288"/>
      <c r="CV68" s="1288"/>
      <c r="CW68" s="1288"/>
      <c r="CX68" s="1288"/>
      <c r="CY68" s="1288"/>
      <c r="CZ68" s="1288"/>
      <c r="DA68" s="1288"/>
      <c r="DB68" s="1288"/>
      <c r="DC68" s="1289"/>
    </row>
    <row r="69" spans="2:107" ht="13">
      <c r="B69" s="374"/>
      <c r="AN69" s="1290"/>
      <c r="AO69" s="1291"/>
      <c r="AP69" s="1291"/>
      <c r="AQ69" s="1291"/>
      <c r="AR69" s="1291"/>
      <c r="AS69" s="1291"/>
      <c r="AT69" s="1291"/>
      <c r="AU69" s="1291"/>
      <c r="AV69" s="1291"/>
      <c r="AW69" s="1291"/>
      <c r="AX69" s="1291"/>
      <c r="AY69" s="1291"/>
      <c r="AZ69" s="1291"/>
      <c r="BA69" s="1291"/>
      <c r="BB69" s="1291"/>
      <c r="BC69" s="1291"/>
      <c r="BD69" s="1291"/>
      <c r="BE69" s="1291"/>
      <c r="BF69" s="1291"/>
      <c r="BG69" s="1291"/>
      <c r="BH69" s="1291"/>
      <c r="BI69" s="1291"/>
      <c r="BJ69" s="1291"/>
      <c r="BK69" s="1291"/>
      <c r="BL69" s="1291"/>
      <c r="BM69" s="1291"/>
      <c r="BN69" s="1291"/>
      <c r="BO69" s="1291"/>
      <c r="BP69" s="1291"/>
      <c r="BQ69" s="1291"/>
      <c r="BR69" s="1291"/>
      <c r="BS69" s="1291"/>
      <c r="BT69" s="1291"/>
      <c r="BU69" s="1291"/>
      <c r="BV69" s="1291"/>
      <c r="BW69" s="1291"/>
      <c r="BX69" s="1291"/>
      <c r="BY69" s="1291"/>
      <c r="BZ69" s="1291"/>
      <c r="CA69" s="1291"/>
      <c r="CB69" s="1291"/>
      <c r="CC69" s="1291"/>
      <c r="CD69" s="1291"/>
      <c r="CE69" s="1291"/>
      <c r="CF69" s="1291"/>
      <c r="CG69" s="1291"/>
      <c r="CH69" s="1291"/>
      <c r="CI69" s="1291"/>
      <c r="CJ69" s="1291"/>
      <c r="CK69" s="1291"/>
      <c r="CL69" s="1291"/>
      <c r="CM69" s="1291"/>
      <c r="CN69" s="1291"/>
      <c r="CO69" s="1291"/>
      <c r="CP69" s="1291"/>
      <c r="CQ69" s="1291"/>
      <c r="CR69" s="1291"/>
      <c r="CS69" s="1291"/>
      <c r="CT69" s="1291"/>
      <c r="CU69" s="1291"/>
      <c r="CV69" s="1291"/>
      <c r="CW69" s="1291"/>
      <c r="CX69" s="1291"/>
      <c r="CY69" s="1291"/>
      <c r="CZ69" s="1291"/>
      <c r="DA69" s="1291"/>
      <c r="DB69" s="1291"/>
      <c r="DC69" s="1292"/>
    </row>
    <row r="70" spans="2:107" ht="13">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ht="13">
      <c r="B71" s="374"/>
      <c r="G71" s="399"/>
      <c r="I71" s="400"/>
      <c r="J71" s="397"/>
      <c r="K71" s="397"/>
      <c r="L71" s="398"/>
      <c r="M71" s="397"/>
      <c r="N71" s="398"/>
      <c r="AM71" s="399"/>
      <c r="AN71" s="367" t="s">
        <v>600</v>
      </c>
    </row>
    <row r="72" spans="2:107" ht="13">
      <c r="B72" s="374"/>
      <c r="G72" s="1276"/>
      <c r="H72" s="1276"/>
      <c r="I72" s="1276"/>
      <c r="J72" s="1276"/>
      <c r="K72" s="384"/>
      <c r="L72" s="384"/>
      <c r="M72" s="385"/>
      <c r="N72" s="385"/>
      <c r="AN72" s="1295"/>
      <c r="AO72" s="1296"/>
      <c r="AP72" s="1296"/>
      <c r="AQ72" s="1296"/>
      <c r="AR72" s="1296"/>
      <c r="AS72" s="1296"/>
      <c r="AT72" s="1296"/>
      <c r="AU72" s="1296"/>
      <c r="AV72" s="1296"/>
      <c r="AW72" s="1296"/>
      <c r="AX72" s="1296"/>
      <c r="AY72" s="1296"/>
      <c r="AZ72" s="1296"/>
      <c r="BA72" s="1296"/>
      <c r="BB72" s="1296"/>
      <c r="BC72" s="1296"/>
      <c r="BD72" s="1296"/>
      <c r="BE72" s="1296"/>
      <c r="BF72" s="1296"/>
      <c r="BG72" s="1296"/>
      <c r="BH72" s="1296"/>
      <c r="BI72" s="1296"/>
      <c r="BJ72" s="1296"/>
      <c r="BK72" s="1296"/>
      <c r="BL72" s="1296"/>
      <c r="BM72" s="1296"/>
      <c r="BN72" s="1296"/>
      <c r="BO72" s="1297"/>
      <c r="BP72" s="1282" t="s">
        <v>554</v>
      </c>
      <c r="BQ72" s="1282"/>
      <c r="BR72" s="1282"/>
      <c r="BS72" s="1282"/>
      <c r="BT72" s="1282"/>
      <c r="BU72" s="1282"/>
      <c r="BV72" s="1282"/>
      <c r="BW72" s="1282"/>
      <c r="BX72" s="1282" t="s">
        <v>555</v>
      </c>
      <c r="BY72" s="1282"/>
      <c r="BZ72" s="1282"/>
      <c r="CA72" s="1282"/>
      <c r="CB72" s="1282"/>
      <c r="CC72" s="1282"/>
      <c r="CD72" s="1282"/>
      <c r="CE72" s="1282"/>
      <c r="CF72" s="1282" t="s">
        <v>556</v>
      </c>
      <c r="CG72" s="1282"/>
      <c r="CH72" s="1282"/>
      <c r="CI72" s="1282"/>
      <c r="CJ72" s="1282"/>
      <c r="CK72" s="1282"/>
      <c r="CL72" s="1282"/>
      <c r="CM72" s="1282"/>
      <c r="CN72" s="1282" t="s">
        <v>557</v>
      </c>
      <c r="CO72" s="1282"/>
      <c r="CP72" s="1282"/>
      <c r="CQ72" s="1282"/>
      <c r="CR72" s="1282"/>
      <c r="CS72" s="1282"/>
      <c r="CT72" s="1282"/>
      <c r="CU72" s="1282"/>
      <c r="CV72" s="1282" t="s">
        <v>558</v>
      </c>
      <c r="CW72" s="1282"/>
      <c r="CX72" s="1282"/>
      <c r="CY72" s="1282"/>
      <c r="CZ72" s="1282"/>
      <c r="DA72" s="1282"/>
      <c r="DB72" s="1282"/>
      <c r="DC72" s="1282"/>
    </row>
    <row r="73" spans="2:107" ht="13">
      <c r="B73" s="374"/>
      <c r="G73" s="1294"/>
      <c r="H73" s="1294"/>
      <c r="I73" s="1294"/>
      <c r="J73" s="1294"/>
      <c r="K73" s="1277"/>
      <c r="L73" s="1277"/>
      <c r="M73" s="1277"/>
      <c r="N73" s="1277"/>
      <c r="AM73" s="383"/>
      <c r="AN73" s="1281" t="s">
        <v>601</v>
      </c>
      <c r="AO73" s="1281"/>
      <c r="AP73" s="1281"/>
      <c r="AQ73" s="1281"/>
      <c r="AR73" s="1281"/>
      <c r="AS73" s="1281"/>
      <c r="AT73" s="1281"/>
      <c r="AU73" s="1281"/>
      <c r="AV73" s="1281"/>
      <c r="AW73" s="1281"/>
      <c r="AX73" s="1281"/>
      <c r="AY73" s="1281"/>
      <c r="AZ73" s="1281"/>
      <c r="BA73" s="1281"/>
      <c r="BB73" s="1281" t="s">
        <v>602</v>
      </c>
      <c r="BC73" s="1281"/>
      <c r="BD73" s="1281"/>
      <c r="BE73" s="1281"/>
      <c r="BF73" s="1281"/>
      <c r="BG73" s="1281"/>
      <c r="BH73" s="1281"/>
      <c r="BI73" s="1281"/>
      <c r="BJ73" s="1281"/>
      <c r="BK73" s="1281"/>
      <c r="BL73" s="1281"/>
      <c r="BM73" s="1281"/>
      <c r="BN73" s="1281"/>
      <c r="BO73" s="1281"/>
      <c r="BP73" s="1278">
        <v>49.6</v>
      </c>
      <c r="BQ73" s="1278"/>
      <c r="BR73" s="1278"/>
      <c r="BS73" s="1278"/>
      <c r="BT73" s="1278"/>
      <c r="BU73" s="1278"/>
      <c r="BV73" s="1278"/>
      <c r="BW73" s="1278"/>
      <c r="BX73" s="1278">
        <v>52.5</v>
      </c>
      <c r="BY73" s="1278"/>
      <c r="BZ73" s="1278"/>
      <c r="CA73" s="1278"/>
      <c r="CB73" s="1278"/>
      <c r="CC73" s="1278"/>
      <c r="CD73" s="1278"/>
      <c r="CE73" s="1278"/>
      <c r="CF73" s="1278">
        <v>49.1</v>
      </c>
      <c r="CG73" s="1278"/>
      <c r="CH73" s="1278"/>
      <c r="CI73" s="1278"/>
      <c r="CJ73" s="1278"/>
      <c r="CK73" s="1278"/>
      <c r="CL73" s="1278"/>
      <c r="CM73" s="1278"/>
      <c r="CN73" s="1278">
        <v>47.8</v>
      </c>
      <c r="CO73" s="1278"/>
      <c r="CP73" s="1278"/>
      <c r="CQ73" s="1278"/>
      <c r="CR73" s="1278"/>
      <c r="CS73" s="1278"/>
      <c r="CT73" s="1278"/>
      <c r="CU73" s="1278"/>
      <c r="CV73" s="1278">
        <v>48.7</v>
      </c>
      <c r="CW73" s="1278"/>
      <c r="CX73" s="1278"/>
      <c r="CY73" s="1278"/>
      <c r="CZ73" s="1278"/>
      <c r="DA73" s="1278"/>
      <c r="DB73" s="1278"/>
      <c r="DC73" s="1278"/>
    </row>
    <row r="74" spans="2:107" ht="13">
      <c r="B74" s="374"/>
      <c r="G74" s="1294"/>
      <c r="H74" s="1294"/>
      <c r="I74" s="1294"/>
      <c r="J74" s="1294"/>
      <c r="K74" s="1277"/>
      <c r="L74" s="1277"/>
      <c r="M74" s="1277"/>
      <c r="N74" s="1277"/>
      <c r="AM74" s="383"/>
      <c r="AN74" s="1281"/>
      <c r="AO74" s="1281"/>
      <c r="AP74" s="1281"/>
      <c r="AQ74" s="1281"/>
      <c r="AR74" s="1281"/>
      <c r="AS74" s="1281"/>
      <c r="AT74" s="1281"/>
      <c r="AU74" s="1281"/>
      <c r="AV74" s="1281"/>
      <c r="AW74" s="1281"/>
      <c r="AX74" s="1281"/>
      <c r="AY74" s="1281"/>
      <c r="AZ74" s="1281"/>
      <c r="BA74" s="1281"/>
      <c r="BB74" s="1281"/>
      <c r="BC74" s="1281"/>
      <c r="BD74" s="1281"/>
      <c r="BE74" s="1281"/>
      <c r="BF74" s="1281"/>
      <c r="BG74" s="1281"/>
      <c r="BH74" s="1281"/>
      <c r="BI74" s="1281"/>
      <c r="BJ74" s="1281"/>
      <c r="BK74" s="1281"/>
      <c r="BL74" s="1281"/>
      <c r="BM74" s="1281"/>
      <c r="BN74" s="1281"/>
      <c r="BO74" s="1281"/>
      <c r="BP74" s="1278"/>
      <c r="BQ74" s="1278"/>
      <c r="BR74" s="1278"/>
      <c r="BS74" s="1278"/>
      <c r="BT74" s="1278"/>
      <c r="BU74" s="1278"/>
      <c r="BV74" s="1278"/>
      <c r="BW74" s="1278"/>
      <c r="BX74" s="1278"/>
      <c r="BY74" s="1278"/>
      <c r="BZ74" s="1278"/>
      <c r="CA74" s="1278"/>
      <c r="CB74" s="1278"/>
      <c r="CC74" s="1278"/>
      <c r="CD74" s="1278"/>
      <c r="CE74" s="1278"/>
      <c r="CF74" s="1278"/>
      <c r="CG74" s="1278"/>
      <c r="CH74" s="1278"/>
      <c r="CI74" s="1278"/>
      <c r="CJ74" s="1278"/>
      <c r="CK74" s="1278"/>
      <c r="CL74" s="1278"/>
      <c r="CM74" s="1278"/>
      <c r="CN74" s="1278"/>
      <c r="CO74" s="1278"/>
      <c r="CP74" s="1278"/>
      <c r="CQ74" s="1278"/>
      <c r="CR74" s="1278"/>
      <c r="CS74" s="1278"/>
      <c r="CT74" s="1278"/>
      <c r="CU74" s="1278"/>
      <c r="CV74" s="1278"/>
      <c r="CW74" s="1278"/>
      <c r="CX74" s="1278"/>
      <c r="CY74" s="1278"/>
      <c r="CZ74" s="1278"/>
      <c r="DA74" s="1278"/>
      <c r="DB74" s="1278"/>
      <c r="DC74" s="1278"/>
    </row>
    <row r="75" spans="2:107" ht="13">
      <c r="B75" s="374"/>
      <c r="G75" s="1294"/>
      <c r="H75" s="1294"/>
      <c r="I75" s="1276"/>
      <c r="J75" s="1276"/>
      <c r="K75" s="1283"/>
      <c r="L75" s="1283"/>
      <c r="M75" s="1283"/>
      <c r="N75" s="1283"/>
      <c r="AM75" s="383"/>
      <c r="AN75" s="1281"/>
      <c r="AO75" s="1281"/>
      <c r="AP75" s="1281"/>
      <c r="AQ75" s="1281"/>
      <c r="AR75" s="1281"/>
      <c r="AS75" s="1281"/>
      <c r="AT75" s="1281"/>
      <c r="AU75" s="1281"/>
      <c r="AV75" s="1281"/>
      <c r="AW75" s="1281"/>
      <c r="AX75" s="1281"/>
      <c r="AY75" s="1281"/>
      <c r="AZ75" s="1281"/>
      <c r="BA75" s="1281"/>
      <c r="BB75" s="1281" t="s">
        <v>609</v>
      </c>
      <c r="BC75" s="1281"/>
      <c r="BD75" s="1281"/>
      <c r="BE75" s="1281"/>
      <c r="BF75" s="1281"/>
      <c r="BG75" s="1281"/>
      <c r="BH75" s="1281"/>
      <c r="BI75" s="1281"/>
      <c r="BJ75" s="1281"/>
      <c r="BK75" s="1281"/>
      <c r="BL75" s="1281"/>
      <c r="BM75" s="1281"/>
      <c r="BN75" s="1281"/>
      <c r="BO75" s="1281"/>
      <c r="BP75" s="1278">
        <v>12.6</v>
      </c>
      <c r="BQ75" s="1278"/>
      <c r="BR75" s="1278"/>
      <c r="BS75" s="1278"/>
      <c r="BT75" s="1278"/>
      <c r="BU75" s="1278"/>
      <c r="BV75" s="1278"/>
      <c r="BW75" s="1278"/>
      <c r="BX75" s="1278">
        <v>11.3</v>
      </c>
      <c r="BY75" s="1278"/>
      <c r="BZ75" s="1278"/>
      <c r="CA75" s="1278"/>
      <c r="CB75" s="1278"/>
      <c r="CC75" s="1278"/>
      <c r="CD75" s="1278"/>
      <c r="CE75" s="1278"/>
      <c r="CF75" s="1278">
        <v>9.3000000000000007</v>
      </c>
      <c r="CG75" s="1278"/>
      <c r="CH75" s="1278"/>
      <c r="CI75" s="1278"/>
      <c r="CJ75" s="1278"/>
      <c r="CK75" s="1278"/>
      <c r="CL75" s="1278"/>
      <c r="CM75" s="1278"/>
      <c r="CN75" s="1278">
        <v>7.8</v>
      </c>
      <c r="CO75" s="1278"/>
      <c r="CP75" s="1278"/>
      <c r="CQ75" s="1278"/>
      <c r="CR75" s="1278"/>
      <c r="CS75" s="1278"/>
      <c r="CT75" s="1278"/>
      <c r="CU75" s="1278"/>
      <c r="CV75" s="1278">
        <v>7.5</v>
      </c>
      <c r="CW75" s="1278"/>
      <c r="CX75" s="1278"/>
      <c r="CY75" s="1278"/>
      <c r="CZ75" s="1278"/>
      <c r="DA75" s="1278"/>
      <c r="DB75" s="1278"/>
      <c r="DC75" s="1278"/>
    </row>
    <row r="76" spans="2:107" ht="13">
      <c r="B76" s="374"/>
      <c r="G76" s="1294"/>
      <c r="H76" s="1294"/>
      <c r="I76" s="1276"/>
      <c r="J76" s="1276"/>
      <c r="K76" s="1283"/>
      <c r="L76" s="1283"/>
      <c r="M76" s="1283"/>
      <c r="N76" s="1283"/>
      <c r="AM76" s="383"/>
      <c r="AN76" s="1281"/>
      <c r="AO76" s="1281"/>
      <c r="AP76" s="1281"/>
      <c r="AQ76" s="1281"/>
      <c r="AR76" s="1281"/>
      <c r="AS76" s="1281"/>
      <c r="AT76" s="1281"/>
      <c r="AU76" s="1281"/>
      <c r="AV76" s="1281"/>
      <c r="AW76" s="1281"/>
      <c r="AX76" s="1281"/>
      <c r="AY76" s="1281"/>
      <c r="AZ76" s="1281"/>
      <c r="BA76" s="1281"/>
      <c r="BB76" s="1281"/>
      <c r="BC76" s="1281"/>
      <c r="BD76" s="1281"/>
      <c r="BE76" s="1281"/>
      <c r="BF76" s="1281"/>
      <c r="BG76" s="1281"/>
      <c r="BH76" s="1281"/>
      <c r="BI76" s="1281"/>
      <c r="BJ76" s="1281"/>
      <c r="BK76" s="1281"/>
      <c r="BL76" s="1281"/>
      <c r="BM76" s="1281"/>
      <c r="BN76" s="1281"/>
      <c r="BO76" s="1281"/>
      <c r="BP76" s="1278"/>
      <c r="BQ76" s="1278"/>
      <c r="BR76" s="1278"/>
      <c r="BS76" s="1278"/>
      <c r="BT76" s="1278"/>
      <c r="BU76" s="1278"/>
      <c r="BV76" s="1278"/>
      <c r="BW76" s="1278"/>
      <c r="BX76" s="1278"/>
      <c r="BY76" s="1278"/>
      <c r="BZ76" s="1278"/>
      <c r="CA76" s="1278"/>
      <c r="CB76" s="1278"/>
      <c r="CC76" s="1278"/>
      <c r="CD76" s="1278"/>
      <c r="CE76" s="1278"/>
      <c r="CF76" s="1278"/>
      <c r="CG76" s="1278"/>
      <c r="CH76" s="1278"/>
      <c r="CI76" s="1278"/>
      <c r="CJ76" s="1278"/>
      <c r="CK76" s="1278"/>
      <c r="CL76" s="1278"/>
      <c r="CM76" s="1278"/>
      <c r="CN76" s="1278"/>
      <c r="CO76" s="1278"/>
      <c r="CP76" s="1278"/>
      <c r="CQ76" s="1278"/>
      <c r="CR76" s="1278"/>
      <c r="CS76" s="1278"/>
      <c r="CT76" s="1278"/>
      <c r="CU76" s="1278"/>
      <c r="CV76" s="1278"/>
      <c r="CW76" s="1278"/>
      <c r="CX76" s="1278"/>
      <c r="CY76" s="1278"/>
      <c r="CZ76" s="1278"/>
      <c r="DA76" s="1278"/>
      <c r="DB76" s="1278"/>
      <c r="DC76" s="1278"/>
    </row>
    <row r="77" spans="2:107" ht="13">
      <c r="B77" s="374"/>
      <c r="G77" s="1276"/>
      <c r="H77" s="1276"/>
      <c r="I77" s="1276"/>
      <c r="J77" s="1276"/>
      <c r="K77" s="1277"/>
      <c r="L77" s="1277"/>
      <c r="M77" s="1277"/>
      <c r="N77" s="1277"/>
      <c r="AN77" s="1282" t="s">
        <v>605</v>
      </c>
      <c r="AO77" s="1282"/>
      <c r="AP77" s="1282"/>
      <c r="AQ77" s="1282"/>
      <c r="AR77" s="1282"/>
      <c r="AS77" s="1282"/>
      <c r="AT77" s="1282"/>
      <c r="AU77" s="1282"/>
      <c r="AV77" s="1282"/>
      <c r="AW77" s="1282"/>
      <c r="AX77" s="1282"/>
      <c r="AY77" s="1282"/>
      <c r="AZ77" s="1282"/>
      <c r="BA77" s="1282"/>
      <c r="BB77" s="1281" t="s">
        <v>602</v>
      </c>
      <c r="BC77" s="1281"/>
      <c r="BD77" s="1281"/>
      <c r="BE77" s="1281"/>
      <c r="BF77" s="1281"/>
      <c r="BG77" s="1281"/>
      <c r="BH77" s="1281"/>
      <c r="BI77" s="1281"/>
      <c r="BJ77" s="1281"/>
      <c r="BK77" s="1281"/>
      <c r="BL77" s="1281"/>
      <c r="BM77" s="1281"/>
      <c r="BN77" s="1281"/>
      <c r="BO77" s="1281"/>
      <c r="BP77" s="1278">
        <v>50.3</v>
      </c>
      <c r="BQ77" s="1278"/>
      <c r="BR77" s="1278"/>
      <c r="BS77" s="1278"/>
      <c r="BT77" s="1278"/>
      <c r="BU77" s="1278"/>
      <c r="BV77" s="1278"/>
      <c r="BW77" s="1278"/>
      <c r="BX77" s="1278">
        <v>45.9</v>
      </c>
      <c r="BY77" s="1278"/>
      <c r="BZ77" s="1278"/>
      <c r="CA77" s="1278"/>
      <c r="CB77" s="1278"/>
      <c r="CC77" s="1278"/>
      <c r="CD77" s="1278"/>
      <c r="CE77" s="1278"/>
      <c r="CF77" s="1278">
        <v>39</v>
      </c>
      <c r="CG77" s="1278"/>
      <c r="CH77" s="1278"/>
      <c r="CI77" s="1278"/>
      <c r="CJ77" s="1278"/>
      <c r="CK77" s="1278"/>
      <c r="CL77" s="1278"/>
      <c r="CM77" s="1278"/>
      <c r="CN77" s="1278">
        <v>32.5</v>
      </c>
      <c r="CO77" s="1278"/>
      <c r="CP77" s="1278"/>
      <c r="CQ77" s="1278"/>
      <c r="CR77" s="1278"/>
      <c r="CS77" s="1278"/>
      <c r="CT77" s="1278"/>
      <c r="CU77" s="1278"/>
      <c r="CV77" s="1278">
        <v>30.2</v>
      </c>
      <c r="CW77" s="1278"/>
      <c r="CX77" s="1278"/>
      <c r="CY77" s="1278"/>
      <c r="CZ77" s="1278"/>
      <c r="DA77" s="1278"/>
      <c r="DB77" s="1278"/>
      <c r="DC77" s="1278"/>
    </row>
    <row r="78" spans="2:107" ht="13">
      <c r="B78" s="374"/>
      <c r="G78" s="1276"/>
      <c r="H78" s="1276"/>
      <c r="I78" s="1276"/>
      <c r="J78" s="1276"/>
      <c r="K78" s="1277"/>
      <c r="L78" s="1277"/>
      <c r="M78" s="1277"/>
      <c r="N78" s="1277"/>
      <c r="AN78" s="1282"/>
      <c r="AO78" s="1282"/>
      <c r="AP78" s="1282"/>
      <c r="AQ78" s="1282"/>
      <c r="AR78" s="1282"/>
      <c r="AS78" s="1282"/>
      <c r="AT78" s="1282"/>
      <c r="AU78" s="1282"/>
      <c r="AV78" s="1282"/>
      <c r="AW78" s="1282"/>
      <c r="AX78" s="1282"/>
      <c r="AY78" s="1282"/>
      <c r="AZ78" s="1282"/>
      <c r="BA78" s="1282"/>
      <c r="BB78" s="1281"/>
      <c r="BC78" s="1281"/>
      <c r="BD78" s="1281"/>
      <c r="BE78" s="1281"/>
      <c r="BF78" s="1281"/>
      <c r="BG78" s="1281"/>
      <c r="BH78" s="1281"/>
      <c r="BI78" s="1281"/>
      <c r="BJ78" s="1281"/>
      <c r="BK78" s="1281"/>
      <c r="BL78" s="1281"/>
      <c r="BM78" s="1281"/>
      <c r="BN78" s="1281"/>
      <c r="BO78" s="1281"/>
      <c r="BP78" s="1278"/>
      <c r="BQ78" s="1278"/>
      <c r="BR78" s="1278"/>
      <c r="BS78" s="1278"/>
      <c r="BT78" s="1278"/>
      <c r="BU78" s="1278"/>
      <c r="BV78" s="1278"/>
      <c r="BW78" s="1278"/>
      <c r="BX78" s="1278"/>
      <c r="BY78" s="1278"/>
      <c r="BZ78" s="1278"/>
      <c r="CA78" s="1278"/>
      <c r="CB78" s="1278"/>
      <c r="CC78" s="1278"/>
      <c r="CD78" s="1278"/>
      <c r="CE78" s="1278"/>
      <c r="CF78" s="1278"/>
      <c r="CG78" s="1278"/>
      <c r="CH78" s="1278"/>
      <c r="CI78" s="1278"/>
      <c r="CJ78" s="1278"/>
      <c r="CK78" s="1278"/>
      <c r="CL78" s="1278"/>
      <c r="CM78" s="1278"/>
      <c r="CN78" s="1278"/>
      <c r="CO78" s="1278"/>
      <c r="CP78" s="1278"/>
      <c r="CQ78" s="1278"/>
      <c r="CR78" s="1278"/>
      <c r="CS78" s="1278"/>
      <c r="CT78" s="1278"/>
      <c r="CU78" s="1278"/>
      <c r="CV78" s="1278"/>
      <c r="CW78" s="1278"/>
      <c r="CX78" s="1278"/>
      <c r="CY78" s="1278"/>
      <c r="CZ78" s="1278"/>
      <c r="DA78" s="1278"/>
      <c r="DB78" s="1278"/>
      <c r="DC78" s="1278"/>
    </row>
    <row r="79" spans="2:107" ht="13">
      <c r="B79" s="374"/>
      <c r="G79" s="1276"/>
      <c r="H79" s="1276"/>
      <c r="I79" s="1279"/>
      <c r="J79" s="1279"/>
      <c r="K79" s="1280"/>
      <c r="L79" s="1280"/>
      <c r="M79" s="1280"/>
      <c r="N79" s="1280"/>
      <c r="AN79" s="1282"/>
      <c r="AO79" s="1282"/>
      <c r="AP79" s="1282"/>
      <c r="AQ79" s="1282"/>
      <c r="AR79" s="1282"/>
      <c r="AS79" s="1282"/>
      <c r="AT79" s="1282"/>
      <c r="AU79" s="1282"/>
      <c r="AV79" s="1282"/>
      <c r="AW79" s="1282"/>
      <c r="AX79" s="1282"/>
      <c r="AY79" s="1282"/>
      <c r="AZ79" s="1282"/>
      <c r="BA79" s="1282"/>
      <c r="BB79" s="1281" t="s">
        <v>609</v>
      </c>
      <c r="BC79" s="1281"/>
      <c r="BD79" s="1281"/>
      <c r="BE79" s="1281"/>
      <c r="BF79" s="1281"/>
      <c r="BG79" s="1281"/>
      <c r="BH79" s="1281"/>
      <c r="BI79" s="1281"/>
      <c r="BJ79" s="1281"/>
      <c r="BK79" s="1281"/>
      <c r="BL79" s="1281"/>
      <c r="BM79" s="1281"/>
      <c r="BN79" s="1281"/>
      <c r="BO79" s="1281"/>
      <c r="BP79" s="1278">
        <v>9.6</v>
      </c>
      <c r="BQ79" s="1278"/>
      <c r="BR79" s="1278"/>
      <c r="BS79" s="1278"/>
      <c r="BT79" s="1278"/>
      <c r="BU79" s="1278"/>
      <c r="BV79" s="1278"/>
      <c r="BW79" s="1278"/>
      <c r="BX79" s="1278">
        <v>8.8000000000000007</v>
      </c>
      <c r="BY79" s="1278"/>
      <c r="BZ79" s="1278"/>
      <c r="CA79" s="1278"/>
      <c r="CB79" s="1278"/>
      <c r="CC79" s="1278"/>
      <c r="CD79" s="1278"/>
      <c r="CE79" s="1278"/>
      <c r="CF79" s="1278">
        <v>9</v>
      </c>
      <c r="CG79" s="1278"/>
      <c r="CH79" s="1278"/>
      <c r="CI79" s="1278"/>
      <c r="CJ79" s="1278"/>
      <c r="CK79" s="1278"/>
      <c r="CL79" s="1278"/>
      <c r="CM79" s="1278"/>
      <c r="CN79" s="1278">
        <v>8.1999999999999993</v>
      </c>
      <c r="CO79" s="1278"/>
      <c r="CP79" s="1278"/>
      <c r="CQ79" s="1278"/>
      <c r="CR79" s="1278"/>
      <c r="CS79" s="1278"/>
      <c r="CT79" s="1278"/>
      <c r="CU79" s="1278"/>
      <c r="CV79" s="1278">
        <v>8</v>
      </c>
      <c r="CW79" s="1278"/>
      <c r="CX79" s="1278"/>
      <c r="CY79" s="1278"/>
      <c r="CZ79" s="1278"/>
      <c r="DA79" s="1278"/>
      <c r="DB79" s="1278"/>
      <c r="DC79" s="1278"/>
    </row>
    <row r="80" spans="2:107" ht="13">
      <c r="B80" s="374"/>
      <c r="G80" s="1276"/>
      <c r="H80" s="1276"/>
      <c r="I80" s="1279"/>
      <c r="J80" s="1279"/>
      <c r="K80" s="1280"/>
      <c r="L80" s="1280"/>
      <c r="M80" s="1280"/>
      <c r="N80" s="1280"/>
      <c r="AN80" s="1282"/>
      <c r="AO80" s="1282"/>
      <c r="AP80" s="1282"/>
      <c r="AQ80" s="1282"/>
      <c r="AR80" s="1282"/>
      <c r="AS80" s="1282"/>
      <c r="AT80" s="1282"/>
      <c r="AU80" s="1282"/>
      <c r="AV80" s="1282"/>
      <c r="AW80" s="1282"/>
      <c r="AX80" s="1282"/>
      <c r="AY80" s="1282"/>
      <c r="AZ80" s="1282"/>
      <c r="BA80" s="1282"/>
      <c r="BB80" s="1281"/>
      <c r="BC80" s="1281"/>
      <c r="BD80" s="1281"/>
      <c r="BE80" s="1281"/>
      <c r="BF80" s="1281"/>
      <c r="BG80" s="1281"/>
      <c r="BH80" s="1281"/>
      <c r="BI80" s="1281"/>
      <c r="BJ80" s="1281"/>
      <c r="BK80" s="1281"/>
      <c r="BL80" s="1281"/>
      <c r="BM80" s="1281"/>
      <c r="BN80" s="1281"/>
      <c r="BO80" s="1281"/>
      <c r="BP80" s="1278"/>
      <c r="BQ80" s="1278"/>
      <c r="BR80" s="1278"/>
      <c r="BS80" s="1278"/>
      <c r="BT80" s="1278"/>
      <c r="BU80" s="1278"/>
      <c r="BV80" s="1278"/>
      <c r="BW80" s="1278"/>
      <c r="BX80" s="1278"/>
      <c r="BY80" s="1278"/>
      <c r="BZ80" s="1278"/>
      <c r="CA80" s="1278"/>
      <c r="CB80" s="1278"/>
      <c r="CC80" s="1278"/>
      <c r="CD80" s="1278"/>
      <c r="CE80" s="1278"/>
      <c r="CF80" s="1278"/>
      <c r="CG80" s="1278"/>
      <c r="CH80" s="1278"/>
      <c r="CI80" s="1278"/>
      <c r="CJ80" s="1278"/>
      <c r="CK80" s="1278"/>
      <c r="CL80" s="1278"/>
      <c r="CM80" s="1278"/>
      <c r="CN80" s="1278"/>
      <c r="CO80" s="1278"/>
      <c r="CP80" s="1278"/>
      <c r="CQ80" s="1278"/>
      <c r="CR80" s="1278"/>
      <c r="CS80" s="1278"/>
      <c r="CT80" s="1278"/>
      <c r="CU80" s="1278"/>
      <c r="CV80" s="1278"/>
      <c r="CW80" s="1278"/>
      <c r="CX80" s="1278"/>
      <c r="CY80" s="1278"/>
      <c r="CZ80" s="1278"/>
      <c r="DA80" s="1278"/>
      <c r="DB80" s="1278"/>
      <c r="DC80" s="1278"/>
    </row>
    <row r="81" spans="2:109" ht="13">
      <c r="B81" s="374"/>
    </row>
    <row r="82" spans="2:109" ht="16.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ht="13">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ht="13">
      <c r="DD84" s="367"/>
      <c r="DE84" s="367"/>
    </row>
    <row r="85" spans="2:109" ht="13">
      <c r="DD85" s="367"/>
      <c r="DE85" s="367"/>
    </row>
    <row r="86" spans="2:109" ht="13" hidden="1">
      <c r="DD86" s="367"/>
      <c r="DE86" s="367"/>
    </row>
    <row r="87" spans="2:109" ht="13" hidden="1">
      <c r="K87" s="402"/>
      <c r="AQ87" s="402"/>
      <c r="BC87" s="402"/>
      <c r="BO87" s="402"/>
      <c r="CA87" s="402"/>
      <c r="CM87" s="402"/>
      <c r="CY87" s="402"/>
      <c r="DD87" s="367"/>
      <c r="DE87" s="367"/>
    </row>
    <row r="88" spans="2:109" ht="13" hidden="1">
      <c r="DD88" s="367"/>
      <c r="DE88" s="367"/>
    </row>
    <row r="89" spans="2:109" ht="13" hidden="1">
      <c r="DD89" s="367"/>
      <c r="DE89" s="367"/>
    </row>
    <row r="90" spans="2:109" ht="13" hidden="1">
      <c r="DD90" s="367"/>
      <c r="DE90" s="367"/>
    </row>
    <row r="91" spans="2:109" ht="13"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sV3NVGgestiUmkHenlAmIpnEhMDxlfEgCiKMasWPYjLlIjRLtpz0IXaHk5dh5Kh2rihZislCBddKXccTB47+Vg==" saltValue="O+i9UMS8xmuuwmrmVShBxA=="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2" zoomScale="70" zoomScaleNormal="70" zoomScaleSheetLayoutView="70" workbookViewId="0">
      <selection activeCell="AD96" sqref="AD96"/>
    </sheetView>
  </sheetViews>
  <sheetFormatPr defaultColWidth="0" defaultRowHeight="13.5" customHeight="1" zeroHeight="1"/>
  <cols>
    <col min="1" max="34" width="2.453125" style="271" customWidth="1"/>
    <col min="35" max="122" width="2.453125" style="270" customWidth="1"/>
    <col min="123" max="16384" width="2.4531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
      <c r="S2" s="270"/>
      <c r="AH2" s="270"/>
    </row>
    <row r="3" spans="2:34" ht="13">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
    <row r="5" spans="2:34" ht="13"/>
    <row r="6" spans="2:34" ht="13"/>
    <row r="7" spans="2:34" ht="13"/>
    <row r="8" spans="2:34" ht="13"/>
    <row r="9" spans="2:34" ht="13">
      <c r="AH9" s="270"/>
    </row>
    <row r="10" spans="2:34" ht="13"/>
    <row r="11" spans="2:34" ht="13"/>
    <row r="12" spans="2:34" ht="13"/>
    <row r="13" spans="2:34" ht="13"/>
    <row r="14" spans="2:34" ht="13"/>
    <row r="15" spans="2:34" ht="13"/>
    <row r="16" spans="2:34" ht="13"/>
    <row r="17" spans="12:34" ht="13">
      <c r="AH17" s="270"/>
    </row>
    <row r="18" spans="12:34" ht="13"/>
    <row r="19" spans="12:34" ht="13"/>
    <row r="20" spans="12:34" ht="13">
      <c r="AH20" s="270"/>
    </row>
    <row r="21" spans="12:34" ht="13">
      <c r="AH21" s="270"/>
    </row>
    <row r="22" spans="12:34" ht="13"/>
    <row r="23" spans="12:34" ht="13"/>
    <row r="24" spans="12:34" ht="13">
      <c r="Q24" s="270"/>
    </row>
    <row r="25" spans="12:34" ht="13"/>
    <row r="26" spans="12:34" ht="13"/>
    <row r="27" spans="12:34" ht="13"/>
    <row r="28" spans="12:34" ht="13">
      <c r="O28" s="270"/>
      <c r="T28" s="270"/>
      <c r="AH28" s="270"/>
    </row>
    <row r="29" spans="12:34" ht="13"/>
    <row r="30" spans="12:34" ht="13"/>
    <row r="31" spans="12:34" ht="13">
      <c r="Q31" s="270"/>
    </row>
    <row r="32" spans="12:34" ht="13">
      <c r="L32" s="270"/>
    </row>
    <row r="33" spans="2:34" ht="13">
      <c r="C33" s="270"/>
      <c r="E33" s="270"/>
      <c r="G33" s="270"/>
      <c r="I33" s="270"/>
      <c r="X33" s="270"/>
    </row>
    <row r="34" spans="2:34" ht="13">
      <c r="B34" s="270"/>
      <c r="P34" s="270"/>
      <c r="R34" s="270"/>
      <c r="T34" s="270"/>
    </row>
    <row r="35" spans="2:34" ht="13">
      <c r="D35" s="270"/>
      <c r="W35" s="270"/>
      <c r="AC35" s="270"/>
      <c r="AD35" s="270"/>
      <c r="AE35" s="270"/>
      <c r="AF35" s="270"/>
      <c r="AG35" s="270"/>
      <c r="AH35" s="270"/>
    </row>
    <row r="36" spans="2:34" ht="13">
      <c r="H36" s="270"/>
      <c r="J36" s="270"/>
      <c r="K36" s="270"/>
      <c r="M36" s="270"/>
      <c r="Y36" s="270"/>
      <c r="Z36" s="270"/>
      <c r="AA36" s="270"/>
      <c r="AB36" s="270"/>
      <c r="AC36" s="270"/>
      <c r="AD36" s="270"/>
      <c r="AE36" s="270"/>
      <c r="AF36" s="270"/>
      <c r="AG36" s="270"/>
      <c r="AH36" s="270"/>
    </row>
    <row r="37" spans="2:34" ht="13">
      <c r="AH37" s="270"/>
    </row>
    <row r="38" spans="2:34" ht="13">
      <c r="AG38" s="270"/>
      <c r="AH38" s="270"/>
    </row>
    <row r="39" spans="2:34" ht="13"/>
    <row r="40" spans="2:34" ht="13">
      <c r="X40" s="270"/>
    </row>
    <row r="41" spans="2:34" ht="13">
      <c r="R41" s="270"/>
    </row>
    <row r="42" spans="2:34" ht="13">
      <c r="W42" s="270"/>
    </row>
    <row r="43" spans="2:34" ht="13">
      <c r="Y43" s="270"/>
      <c r="Z43" s="270"/>
      <c r="AA43" s="270"/>
      <c r="AB43" s="270"/>
      <c r="AC43" s="270"/>
      <c r="AD43" s="270"/>
      <c r="AE43" s="270"/>
      <c r="AF43" s="270"/>
      <c r="AG43" s="270"/>
      <c r="AH43" s="270"/>
    </row>
    <row r="44" spans="2:34" ht="13">
      <c r="AH44" s="270"/>
    </row>
    <row r="45" spans="2:34" ht="13">
      <c r="X45" s="270"/>
    </row>
    <row r="46" spans="2:34" ht="13"/>
    <row r="47" spans="2:34" ht="13"/>
    <row r="48" spans="2:34" ht="13">
      <c r="W48" s="270"/>
      <c r="Y48" s="270"/>
      <c r="Z48" s="270"/>
      <c r="AA48" s="270"/>
      <c r="AB48" s="270"/>
      <c r="AC48" s="270"/>
      <c r="AD48" s="270"/>
      <c r="AE48" s="270"/>
      <c r="AF48" s="270"/>
      <c r="AG48" s="270"/>
      <c r="AH48" s="270"/>
    </row>
    <row r="49" spans="28:34" ht="13"/>
    <row r="50" spans="28:34" ht="13">
      <c r="AE50" s="270"/>
      <c r="AF50" s="270"/>
      <c r="AG50" s="270"/>
      <c r="AH50" s="270"/>
    </row>
    <row r="51" spans="28:34" ht="13">
      <c r="AC51" s="270"/>
      <c r="AD51" s="270"/>
      <c r="AE51" s="270"/>
      <c r="AF51" s="270"/>
      <c r="AG51" s="270"/>
      <c r="AH51" s="270"/>
    </row>
    <row r="52" spans="28:34" ht="13"/>
    <row r="53" spans="28:34" ht="13">
      <c r="AF53" s="270"/>
      <c r="AG53" s="270"/>
      <c r="AH53" s="270"/>
    </row>
    <row r="54" spans="28:34" ht="13">
      <c r="AH54" s="270"/>
    </row>
    <row r="55" spans="28:34" ht="13"/>
    <row r="56" spans="28:34" ht="13">
      <c r="AB56" s="270"/>
      <c r="AC56" s="270"/>
      <c r="AD56" s="270"/>
      <c r="AE56" s="270"/>
      <c r="AF56" s="270"/>
      <c r="AG56" s="270"/>
      <c r="AH56" s="270"/>
    </row>
    <row r="57" spans="28:34" ht="13">
      <c r="AH57" s="270"/>
    </row>
    <row r="58" spans="28:34" ht="13">
      <c r="AH58" s="270"/>
    </row>
    <row r="59" spans="28:34" ht="13"/>
    <row r="60" spans="28:34" ht="13"/>
    <row r="61" spans="28:34" ht="13"/>
    <row r="62" spans="28:34" ht="13"/>
    <row r="63" spans="28:34" ht="13">
      <c r="AH63" s="270"/>
    </row>
    <row r="64" spans="28:34" ht="13">
      <c r="AG64" s="270"/>
      <c r="AH64" s="270"/>
    </row>
    <row r="65" spans="28:34" ht="13"/>
    <row r="66" spans="28:34" ht="13"/>
    <row r="67" spans="28:34" ht="13"/>
    <row r="68" spans="28:34" ht="13">
      <c r="AB68" s="270"/>
      <c r="AC68" s="270"/>
      <c r="AD68" s="270"/>
      <c r="AE68" s="270"/>
      <c r="AF68" s="270"/>
      <c r="AG68" s="270"/>
      <c r="AH68" s="270"/>
    </row>
    <row r="69" spans="28:34" ht="13">
      <c r="AF69" s="270"/>
      <c r="AG69" s="270"/>
      <c r="AH69" s="270"/>
    </row>
    <row r="70" spans="28:34" ht="13"/>
    <row r="71" spans="28:34" ht="13"/>
    <row r="72" spans="28:34" ht="13"/>
    <row r="73" spans="28:34" ht="13"/>
    <row r="74" spans="28:34" ht="13"/>
    <row r="75" spans="28:34" ht="13">
      <c r="AH75" s="270"/>
    </row>
    <row r="76" spans="28:34" ht="13">
      <c r="AF76" s="270"/>
      <c r="AG76" s="270"/>
      <c r="AH76" s="270"/>
    </row>
    <row r="77" spans="28:34" ht="13">
      <c r="AG77" s="270"/>
      <c r="AH77" s="270"/>
    </row>
    <row r="78" spans="28:34" ht="13"/>
    <row r="79" spans="28:34" ht="13"/>
    <row r="80" spans="28:34" ht="13"/>
    <row r="81" spans="25:34" ht="13"/>
    <row r="82" spans="25:34" ht="13">
      <c r="Y82" s="270"/>
    </row>
    <row r="83" spans="25:34" ht="13">
      <c r="Y83" s="270"/>
      <c r="Z83" s="270"/>
      <c r="AA83" s="270"/>
      <c r="AB83" s="270"/>
      <c r="AC83" s="270"/>
      <c r="AD83" s="270"/>
      <c r="AE83" s="270"/>
      <c r="AF83" s="270"/>
      <c r="AG83" s="270"/>
      <c r="AH83" s="270"/>
    </row>
    <row r="84" spans="25:34" ht="13"/>
    <row r="85" spans="25:34" ht="13"/>
    <row r="86" spans="25:34" ht="13"/>
    <row r="87" spans="25:34" ht="13"/>
    <row r="88" spans="25:34" ht="13">
      <c r="AH88" s="270"/>
    </row>
    <row r="89" spans="25:34" ht="13"/>
    <row r="90" spans="25:34" ht="13"/>
    <row r="91" spans="25:34" ht="13"/>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610</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VpXBYGaFeRSpml6VUSZOqjnD0DoczmV2rWRynnrhD9lVPPXexruOcAwpDLT3vygZipl7iB8Vwjjupa3xJg0i6Q==" saltValue="EMJNk4LK+drmKohOgI+Ak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3" zoomScale="70" zoomScaleNormal="70" zoomScaleSheetLayoutView="55" workbookViewId="0">
      <selection activeCell="CL74" sqref="CL74"/>
    </sheetView>
  </sheetViews>
  <sheetFormatPr defaultColWidth="0" defaultRowHeight="13.5" customHeight="1" zeroHeight="1"/>
  <cols>
    <col min="1" max="34" width="2.453125" style="271" customWidth="1"/>
    <col min="35" max="122" width="2.453125" style="270" customWidth="1"/>
    <col min="123" max="16384" width="2.4531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
      <c r="S2" s="270"/>
      <c r="AH2" s="270"/>
    </row>
    <row r="3" spans="2:34" ht="13">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
    <row r="5" spans="2:34" ht="13"/>
    <row r="6" spans="2:34" ht="13"/>
    <row r="7" spans="2:34" ht="13"/>
    <row r="8" spans="2:34" ht="13"/>
    <row r="9" spans="2:34" ht="13">
      <c r="AH9" s="270"/>
    </row>
    <row r="10" spans="2:34" ht="13"/>
    <row r="11" spans="2:34" ht="13"/>
    <row r="12" spans="2:34" ht="13"/>
    <row r="13" spans="2:34" ht="13"/>
    <row r="14" spans="2:34" ht="13"/>
    <row r="15" spans="2:34" ht="13"/>
    <row r="16" spans="2:34" ht="13"/>
    <row r="17" spans="12:34" ht="13">
      <c r="AH17" s="270"/>
    </row>
    <row r="18" spans="12:34" ht="13"/>
    <row r="19" spans="12:34" ht="13"/>
    <row r="20" spans="12:34" ht="13">
      <c r="AH20" s="270"/>
    </row>
    <row r="21" spans="12:34" ht="13">
      <c r="AH21" s="270"/>
    </row>
    <row r="22" spans="12:34" ht="13"/>
    <row r="23" spans="12:34" ht="13"/>
    <row r="24" spans="12:34" ht="13">
      <c r="Q24" s="270"/>
    </row>
    <row r="25" spans="12:34" ht="13"/>
    <row r="26" spans="12:34" ht="13"/>
    <row r="27" spans="12:34" ht="13"/>
    <row r="28" spans="12:34" ht="13">
      <c r="O28" s="270"/>
      <c r="T28" s="270"/>
      <c r="AH28" s="270"/>
    </row>
    <row r="29" spans="12:34" ht="13"/>
    <row r="30" spans="12:34" ht="13"/>
    <row r="31" spans="12:34" ht="13">
      <c r="Q31" s="270"/>
    </row>
    <row r="32" spans="12:34" ht="13">
      <c r="L32" s="270"/>
    </row>
    <row r="33" spans="2:34" ht="13">
      <c r="C33" s="270"/>
      <c r="E33" s="270"/>
      <c r="G33" s="270"/>
      <c r="I33" s="270"/>
      <c r="X33" s="270"/>
    </row>
    <row r="34" spans="2:34" ht="13">
      <c r="B34" s="270"/>
      <c r="P34" s="270"/>
      <c r="R34" s="270"/>
      <c r="T34" s="270"/>
    </row>
    <row r="35" spans="2:34" ht="13">
      <c r="D35" s="270"/>
      <c r="W35" s="270"/>
      <c r="AC35" s="270"/>
      <c r="AD35" s="270"/>
      <c r="AE35" s="270"/>
      <c r="AF35" s="270"/>
      <c r="AG35" s="270"/>
      <c r="AH35" s="270"/>
    </row>
    <row r="36" spans="2:34" ht="13">
      <c r="H36" s="270"/>
      <c r="J36" s="270"/>
      <c r="K36" s="270"/>
      <c r="M36" s="270"/>
      <c r="Y36" s="270"/>
      <c r="Z36" s="270"/>
      <c r="AA36" s="270"/>
      <c r="AB36" s="270"/>
      <c r="AC36" s="270"/>
      <c r="AD36" s="270"/>
      <c r="AE36" s="270"/>
      <c r="AF36" s="270"/>
      <c r="AG36" s="270"/>
      <c r="AH36" s="270"/>
    </row>
    <row r="37" spans="2:34" ht="13">
      <c r="AH37" s="270"/>
    </row>
    <row r="38" spans="2:34" ht="13">
      <c r="AG38" s="270"/>
      <c r="AH38" s="270"/>
    </row>
    <row r="39" spans="2:34" ht="13"/>
    <row r="40" spans="2:34" ht="13">
      <c r="X40" s="270"/>
    </row>
    <row r="41" spans="2:34" ht="13">
      <c r="R41" s="270"/>
    </row>
    <row r="42" spans="2:34" ht="13">
      <c r="W42" s="270"/>
    </row>
    <row r="43" spans="2:34" ht="13">
      <c r="Y43" s="270"/>
      <c r="Z43" s="270"/>
      <c r="AA43" s="270"/>
      <c r="AB43" s="270"/>
      <c r="AC43" s="270"/>
      <c r="AD43" s="270"/>
      <c r="AE43" s="270"/>
      <c r="AF43" s="270"/>
      <c r="AG43" s="270"/>
      <c r="AH43" s="270"/>
    </row>
    <row r="44" spans="2:34" ht="13">
      <c r="AH44" s="270"/>
    </row>
    <row r="45" spans="2:34" ht="13">
      <c r="X45" s="270"/>
    </row>
    <row r="46" spans="2:34" ht="13"/>
    <row r="47" spans="2:34" ht="13"/>
    <row r="48" spans="2:34" ht="13">
      <c r="W48" s="270"/>
      <c r="Y48" s="270"/>
      <c r="Z48" s="270"/>
      <c r="AA48" s="270"/>
      <c r="AB48" s="270"/>
      <c r="AC48" s="270"/>
      <c r="AD48" s="270"/>
      <c r="AE48" s="270"/>
      <c r="AF48" s="270"/>
      <c r="AG48" s="270"/>
      <c r="AH48" s="270"/>
    </row>
    <row r="49" spans="28:34" ht="13"/>
    <row r="50" spans="28:34" ht="13">
      <c r="AE50" s="270"/>
      <c r="AF50" s="270"/>
      <c r="AG50" s="270"/>
      <c r="AH50" s="270"/>
    </row>
    <row r="51" spans="28:34" ht="13">
      <c r="AC51" s="270"/>
      <c r="AD51" s="270"/>
      <c r="AE51" s="270"/>
      <c r="AF51" s="270"/>
      <c r="AG51" s="270"/>
      <c r="AH51" s="270"/>
    </row>
    <row r="52" spans="28:34" ht="13"/>
    <row r="53" spans="28:34" ht="13">
      <c r="AF53" s="270"/>
      <c r="AG53" s="270"/>
      <c r="AH53" s="270"/>
    </row>
    <row r="54" spans="28:34" ht="13">
      <c r="AH54" s="270"/>
    </row>
    <row r="55" spans="28:34" ht="13"/>
    <row r="56" spans="28:34" ht="13">
      <c r="AB56" s="270"/>
      <c r="AC56" s="270"/>
      <c r="AD56" s="270"/>
      <c r="AE56" s="270"/>
      <c r="AF56" s="270"/>
      <c r="AG56" s="270"/>
      <c r="AH56" s="270"/>
    </row>
    <row r="57" spans="28:34" ht="13">
      <c r="AH57" s="270"/>
    </row>
    <row r="58" spans="28:34" ht="13">
      <c r="AH58" s="270"/>
    </row>
    <row r="59" spans="28:34" ht="13">
      <c r="AG59" s="270"/>
      <c r="AH59" s="270"/>
    </row>
    <row r="60" spans="28:34" ht="13"/>
    <row r="61" spans="28:34" ht="13"/>
    <row r="62" spans="28:34" ht="13"/>
    <row r="63" spans="28:34" ht="13">
      <c r="AH63" s="270"/>
    </row>
    <row r="64" spans="28:34" ht="13">
      <c r="AG64" s="270"/>
      <c r="AH64" s="270"/>
    </row>
    <row r="65" spans="28:34" ht="13"/>
    <row r="66" spans="28:34" ht="13"/>
    <row r="67" spans="28:34" ht="13"/>
    <row r="68" spans="28:34" ht="13">
      <c r="AB68" s="270"/>
      <c r="AC68" s="270"/>
      <c r="AD68" s="270"/>
      <c r="AE68" s="270"/>
      <c r="AF68" s="270"/>
      <c r="AG68" s="270"/>
      <c r="AH68" s="270"/>
    </row>
    <row r="69" spans="28:34" ht="13">
      <c r="AF69" s="270"/>
      <c r="AG69" s="270"/>
      <c r="AH69" s="270"/>
    </row>
    <row r="70" spans="28:34" ht="13"/>
    <row r="71" spans="28:34" ht="13"/>
    <row r="72" spans="28:34" ht="13"/>
    <row r="73" spans="28:34" ht="13"/>
    <row r="74" spans="28:34" ht="13"/>
    <row r="75" spans="28:34" ht="13">
      <c r="AH75" s="270"/>
    </row>
    <row r="76" spans="28:34" ht="13">
      <c r="AF76" s="270"/>
      <c r="AG76" s="270"/>
      <c r="AH76" s="270"/>
    </row>
    <row r="77" spans="28:34" ht="13">
      <c r="AG77" s="270"/>
      <c r="AH77" s="270"/>
    </row>
    <row r="78" spans="28:34" ht="13"/>
    <row r="79" spans="28:34" ht="13"/>
    <row r="80" spans="28:34" ht="13"/>
    <row r="81" spans="25:34" ht="13"/>
    <row r="82" spans="25:34" ht="13">
      <c r="Y82" s="270"/>
    </row>
    <row r="83" spans="25:34" ht="13">
      <c r="Y83" s="270"/>
      <c r="Z83" s="270"/>
      <c r="AA83" s="270"/>
      <c r="AB83" s="270"/>
      <c r="AC83" s="270"/>
      <c r="AD83" s="270"/>
      <c r="AE83" s="270"/>
      <c r="AF83" s="270"/>
      <c r="AG83" s="270"/>
      <c r="AH83" s="270"/>
    </row>
    <row r="84" spans="25:34" ht="13"/>
    <row r="85" spans="25:34" ht="13"/>
    <row r="86" spans="25:34" ht="13"/>
    <row r="87" spans="25:34" ht="13"/>
    <row r="88" spans="25:34" ht="13">
      <c r="AH88" s="270"/>
    </row>
    <row r="89" spans="25:34" ht="13"/>
    <row r="90" spans="25:34" ht="13"/>
    <row r="91" spans="25:34" ht="13"/>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611</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wd5KKzlj+2mMvUmePNZ035iyVEJGuL2Y902jpv6ZdfbYq+76vA3iDKh2xo8GFeQwRBzE/n9u8/0HU35QbZHPgA==" saltValue="ycEfiLBHaTAMoa1/bDnxa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cols>
    <col min="1" max="1" width="45.90625" style="129" customWidth="1"/>
    <col min="2" max="8" width="13.36328125" style="129" customWidth="1"/>
    <col min="9" max="16384" width="11.08984375" style="129"/>
  </cols>
  <sheetData>
    <row r="1" spans="1:8">
      <c r="A1" s="123"/>
      <c r="B1" s="124"/>
      <c r="C1" s="125"/>
      <c r="D1" s="126"/>
      <c r="E1" s="127"/>
      <c r="F1" s="127"/>
      <c r="G1" s="127"/>
      <c r="H1" s="128"/>
    </row>
    <row r="2" spans="1:8">
      <c r="A2" s="130"/>
      <c r="B2" s="131"/>
      <c r="C2" s="132"/>
      <c r="D2" s="133" t="s">
        <v>46</v>
      </c>
      <c r="E2" s="134"/>
      <c r="F2" s="135" t="s">
        <v>551</v>
      </c>
      <c r="G2" s="136"/>
      <c r="H2" s="137"/>
    </row>
    <row r="3" spans="1:8">
      <c r="A3" s="133" t="s">
        <v>544</v>
      </c>
      <c r="B3" s="138"/>
      <c r="C3" s="139"/>
      <c r="D3" s="140">
        <v>166760</v>
      </c>
      <c r="E3" s="141"/>
      <c r="F3" s="142">
        <v>63956</v>
      </c>
      <c r="G3" s="143"/>
      <c r="H3" s="144"/>
    </row>
    <row r="4" spans="1:8">
      <c r="A4" s="145"/>
      <c r="B4" s="146"/>
      <c r="C4" s="147"/>
      <c r="D4" s="148">
        <v>74709</v>
      </c>
      <c r="E4" s="149"/>
      <c r="F4" s="150">
        <v>29239</v>
      </c>
      <c r="G4" s="151"/>
      <c r="H4" s="152"/>
    </row>
    <row r="5" spans="1:8">
      <c r="A5" s="133" t="s">
        <v>546</v>
      </c>
      <c r="B5" s="138"/>
      <c r="C5" s="139"/>
      <c r="D5" s="140">
        <v>191276</v>
      </c>
      <c r="E5" s="141"/>
      <c r="F5" s="142">
        <v>66255</v>
      </c>
      <c r="G5" s="143"/>
      <c r="H5" s="144"/>
    </row>
    <row r="6" spans="1:8">
      <c r="A6" s="145"/>
      <c r="B6" s="146"/>
      <c r="C6" s="147"/>
      <c r="D6" s="148">
        <v>130476</v>
      </c>
      <c r="E6" s="149"/>
      <c r="F6" s="150">
        <v>31822</v>
      </c>
      <c r="G6" s="151"/>
      <c r="H6" s="152"/>
    </row>
    <row r="7" spans="1:8">
      <c r="A7" s="133" t="s">
        <v>547</v>
      </c>
      <c r="B7" s="138"/>
      <c r="C7" s="139"/>
      <c r="D7" s="140">
        <v>96986</v>
      </c>
      <c r="E7" s="141"/>
      <c r="F7" s="142">
        <v>92247</v>
      </c>
      <c r="G7" s="143"/>
      <c r="H7" s="144"/>
    </row>
    <row r="8" spans="1:8">
      <c r="A8" s="145"/>
      <c r="B8" s="146"/>
      <c r="C8" s="147"/>
      <c r="D8" s="148">
        <v>62926</v>
      </c>
      <c r="E8" s="149"/>
      <c r="F8" s="150">
        <v>37204</v>
      </c>
      <c r="G8" s="151"/>
      <c r="H8" s="152"/>
    </row>
    <row r="9" spans="1:8">
      <c r="A9" s="133" t="s">
        <v>548</v>
      </c>
      <c r="B9" s="138"/>
      <c r="C9" s="139"/>
      <c r="D9" s="140">
        <v>90464</v>
      </c>
      <c r="E9" s="141"/>
      <c r="F9" s="142">
        <v>67319</v>
      </c>
      <c r="G9" s="143"/>
      <c r="H9" s="144"/>
    </row>
    <row r="10" spans="1:8">
      <c r="A10" s="145"/>
      <c r="B10" s="146"/>
      <c r="C10" s="147"/>
      <c r="D10" s="148">
        <v>59312</v>
      </c>
      <c r="E10" s="149"/>
      <c r="F10" s="150">
        <v>38101</v>
      </c>
      <c r="G10" s="151"/>
      <c r="H10" s="152"/>
    </row>
    <row r="11" spans="1:8">
      <c r="A11" s="133" t="s">
        <v>549</v>
      </c>
      <c r="B11" s="138"/>
      <c r="C11" s="139"/>
      <c r="D11" s="140">
        <v>130730</v>
      </c>
      <c r="E11" s="141"/>
      <c r="F11" s="142">
        <v>70615</v>
      </c>
      <c r="G11" s="143"/>
      <c r="H11" s="144"/>
    </row>
    <row r="12" spans="1:8">
      <c r="A12" s="145"/>
      <c r="B12" s="146"/>
      <c r="C12" s="153"/>
      <c r="D12" s="148">
        <v>80708</v>
      </c>
      <c r="E12" s="149"/>
      <c r="F12" s="150">
        <v>37382</v>
      </c>
      <c r="G12" s="151"/>
      <c r="H12" s="152"/>
    </row>
    <row r="13" spans="1:8">
      <c r="A13" s="133"/>
      <c r="B13" s="138"/>
      <c r="C13" s="154"/>
      <c r="D13" s="155">
        <v>135243</v>
      </c>
      <c r="E13" s="156"/>
      <c r="F13" s="157">
        <v>72078</v>
      </c>
      <c r="G13" s="158"/>
      <c r="H13" s="144"/>
    </row>
    <row r="14" spans="1:8">
      <c r="A14" s="145"/>
      <c r="B14" s="146"/>
      <c r="C14" s="147"/>
      <c r="D14" s="148">
        <v>81626</v>
      </c>
      <c r="E14" s="149"/>
      <c r="F14" s="150">
        <v>34750</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3.6</v>
      </c>
      <c r="C19" s="159">
        <f>ROUND(VALUE(SUBSTITUTE(実質収支比率等に係る経年分析!G$48,"▲","-")),2)</f>
        <v>3.93</v>
      </c>
      <c r="D19" s="159">
        <f>ROUND(VALUE(SUBSTITUTE(実質収支比率等に係る経年分析!H$48,"▲","-")),2)</f>
        <v>4.09</v>
      </c>
      <c r="E19" s="159">
        <f>ROUND(VALUE(SUBSTITUTE(実質収支比率等に係る経年分析!I$48,"▲","-")),2)</f>
        <v>5.38</v>
      </c>
      <c r="F19" s="159">
        <f>ROUND(VALUE(SUBSTITUTE(実質収支比率等に係る経年分析!J$48,"▲","-")),2)</f>
        <v>2.0499999999999998</v>
      </c>
    </row>
    <row r="20" spans="1:11">
      <c r="A20" s="159" t="s">
        <v>49</v>
      </c>
      <c r="B20" s="159">
        <f>ROUND(VALUE(SUBSTITUTE(実質収支比率等に係る経年分析!F$47,"▲","-")),2)</f>
        <v>16.63</v>
      </c>
      <c r="C20" s="159">
        <f>ROUND(VALUE(SUBSTITUTE(実質収支比率等に係る経年分析!G$47,"▲","-")),2)</f>
        <v>16.79</v>
      </c>
      <c r="D20" s="159">
        <f>ROUND(VALUE(SUBSTITUTE(実質収支比率等に係る経年分析!H$47,"▲","-")),2)</f>
        <v>17</v>
      </c>
      <c r="E20" s="159">
        <f>ROUND(VALUE(SUBSTITUTE(実質収支比率等に係る経年分析!I$47,"▲","-")),2)</f>
        <v>17.84</v>
      </c>
      <c r="F20" s="159">
        <f>ROUND(VALUE(SUBSTITUTE(実質収支比率等に係る経年分析!J$47,"▲","-")),2)</f>
        <v>18.399999999999999</v>
      </c>
    </row>
    <row r="21" spans="1:11">
      <c r="A21" s="159" t="s">
        <v>50</v>
      </c>
      <c r="B21" s="159">
        <f>IF(ISNUMBER(VALUE(SUBSTITUTE(実質収支比率等に係る経年分析!F$49,"▲","-"))),ROUND(VALUE(SUBSTITUTE(実質収支比率等に係る経年分析!F$49,"▲","-")),2),NA())</f>
        <v>6.35</v>
      </c>
      <c r="C21" s="159">
        <f>IF(ISNUMBER(VALUE(SUBSTITUTE(実質収支比率等に係る経年分析!G$49,"▲","-"))),ROUND(VALUE(SUBSTITUTE(実質収支比率等に係る経年分析!G$49,"▲","-")),2),NA())</f>
        <v>8.3699999999999992</v>
      </c>
      <c r="D21" s="159">
        <f>IF(ISNUMBER(VALUE(SUBSTITUTE(実質収支比率等に係る経年分析!H$49,"▲","-"))),ROUND(VALUE(SUBSTITUTE(実質収支比率等に係る経年分析!H$49,"▲","-")),2),NA())</f>
        <v>3.71</v>
      </c>
      <c r="E21" s="159">
        <f>IF(ISNUMBER(VALUE(SUBSTITUTE(実質収支比率等に係る経年分析!I$49,"▲","-"))),ROUND(VALUE(SUBSTITUTE(実質収支比率等に係る経年分析!I$49,"▲","-")),2),NA())</f>
        <v>6.45</v>
      </c>
      <c r="F21" s="159">
        <f>IF(ISNUMBER(VALUE(SUBSTITUTE(実質収支比率等に係る経年分析!J$49,"▲","-"))),ROUND(VALUE(SUBSTITUTE(実質収支比率等に係る経年分析!J$49,"▲","-")),2),NA())</f>
        <v>2.02</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0.21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土地取得特別会計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診療所特別会計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0.04</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0.08</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0.03</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0.03</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後期高齢者医療特別会計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0.05</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0.06</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0.06</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0.06</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0.06</v>
      </c>
    </row>
    <row r="32" spans="1:11">
      <c r="A32" s="160" t="str">
        <f>IF(連結実質赤字比率に係る赤字・黒字の構成分析!C$38="",NA(),連結実質赤字比率に係る赤字・黒字の構成分析!C$38)</f>
        <v>国民健康保険特別会計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0.46</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0.28000000000000003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0.11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0.3</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0.51</v>
      </c>
    </row>
    <row r="33" spans="1:16">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0.22</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0.27</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0.48</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0.68</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3.55</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3.84</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4.05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5.35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2.0499999999999998</v>
      </c>
    </row>
    <row r="35" spans="1:16">
      <c r="A35" s="160" t="str">
        <f>IF(連結実質赤字比率に係る赤字・黒字の構成分析!C$35="",NA(),連結実質赤字比率に係る赤字・黒字の構成分析!C$35)</f>
        <v>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5.96</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5.73</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5.41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5.54</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5.69</v>
      </c>
    </row>
    <row r="36" spans="1:16">
      <c r="A36" s="160" t="str">
        <f>IF(連結実質赤字比率に係る赤字・黒字の構成分析!C$34="",NA(),連結実質赤字比率に係る赤字・黒字の構成分析!C$34)</f>
        <v>病院事業会計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17.600000000000001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20.64</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19.760000000000002</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16.260000000000002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14.44</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6481</v>
      </c>
      <c r="E42" s="161"/>
      <c r="F42" s="161"/>
      <c r="G42" s="161">
        <f>'実質公債費比率（分子）の構造'!L$52</f>
        <v>6767</v>
      </c>
      <c r="H42" s="161"/>
      <c r="I42" s="161"/>
      <c r="J42" s="161">
        <f>'実質公債費比率（分子）の構造'!M$52</f>
        <v>6515</v>
      </c>
      <c r="K42" s="161"/>
      <c r="L42" s="161"/>
      <c r="M42" s="161">
        <f>'実質公債費比率（分子）の構造'!N$52</f>
        <v>6274</v>
      </c>
      <c r="N42" s="161"/>
      <c r="O42" s="161"/>
      <c r="P42" s="161">
        <f>'実質公債費比率（分子）の構造'!O$52</f>
        <v>6157</v>
      </c>
    </row>
    <row r="43" spans="1:16">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c r="A44" s="161" t="s">
        <v>59</v>
      </c>
      <c r="B44" s="161">
        <f>'実質公債費比率（分子）の構造'!K$50</f>
        <v>77</v>
      </c>
      <c r="C44" s="161"/>
      <c r="D44" s="161"/>
      <c r="E44" s="161">
        <f>'実質公債費比率（分子）の構造'!L$50</f>
        <v>64</v>
      </c>
      <c r="F44" s="161"/>
      <c r="G44" s="161"/>
      <c r="H44" s="161">
        <f>'実質公債費比率（分子）の構造'!M$50</f>
        <v>55</v>
      </c>
      <c r="I44" s="161"/>
      <c r="J44" s="161"/>
      <c r="K44" s="161">
        <f>'実質公債費比率（分子）の構造'!N$50</f>
        <v>53</v>
      </c>
      <c r="L44" s="161"/>
      <c r="M44" s="161"/>
      <c r="N44" s="161">
        <f>'実質公債費比率（分子）の構造'!O$50</f>
        <v>49</v>
      </c>
      <c r="O44" s="161"/>
      <c r="P44" s="161"/>
    </row>
    <row r="45" spans="1:16">
      <c r="A45" s="161" t="s">
        <v>60</v>
      </c>
      <c r="B45" s="161">
        <f>'実質公債費比率（分子）の構造'!K$49</f>
        <v>7</v>
      </c>
      <c r="C45" s="161"/>
      <c r="D45" s="161"/>
      <c r="E45" s="161">
        <f>'実質公債費比率（分子）の構造'!L$49</f>
        <v>7</v>
      </c>
      <c r="F45" s="161"/>
      <c r="G45" s="161"/>
      <c r="H45" s="161">
        <f>'実質公債費比率（分子）の構造'!M$49</f>
        <v>7</v>
      </c>
      <c r="I45" s="161"/>
      <c r="J45" s="161"/>
      <c r="K45" s="161">
        <f>'実質公債費比率（分子）の構造'!N$49</f>
        <v>8</v>
      </c>
      <c r="L45" s="161"/>
      <c r="M45" s="161"/>
      <c r="N45" s="161">
        <f>'実質公債費比率（分子）の構造'!O$49</f>
        <v>8</v>
      </c>
      <c r="O45" s="161"/>
      <c r="P45" s="161"/>
    </row>
    <row r="46" spans="1:16">
      <c r="A46" s="161" t="s">
        <v>61</v>
      </c>
      <c r="B46" s="161">
        <f>'実質公債費比率（分子）の構造'!K$48</f>
        <v>1069</v>
      </c>
      <c r="C46" s="161"/>
      <c r="D46" s="161"/>
      <c r="E46" s="161">
        <f>'実質公債費比率（分子）の構造'!L$48</f>
        <v>1265</v>
      </c>
      <c r="F46" s="161"/>
      <c r="G46" s="161"/>
      <c r="H46" s="161">
        <f>'実質公債費比率（分子）の構造'!M$48</f>
        <v>1308</v>
      </c>
      <c r="I46" s="161"/>
      <c r="J46" s="161"/>
      <c r="K46" s="161">
        <f>'実質公債費比率（分子）の構造'!N$48</f>
        <v>1469</v>
      </c>
      <c r="L46" s="161"/>
      <c r="M46" s="161"/>
      <c r="N46" s="161">
        <f>'実質公債費比率（分子）の構造'!O$48</f>
        <v>1643</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7528</v>
      </c>
      <c r="C49" s="161"/>
      <c r="D49" s="161"/>
      <c r="E49" s="161">
        <f>'実質公債費比率（分子）の構造'!L$45</f>
        <v>7127</v>
      </c>
      <c r="F49" s="161"/>
      <c r="G49" s="161"/>
      <c r="H49" s="161">
        <f>'実質公債費比率（分子）の構造'!M$45</f>
        <v>6468</v>
      </c>
      <c r="I49" s="161"/>
      <c r="J49" s="161"/>
      <c r="K49" s="161">
        <f>'実質公債費比率（分子）の構造'!N$45</f>
        <v>5982</v>
      </c>
      <c r="L49" s="161"/>
      <c r="M49" s="161"/>
      <c r="N49" s="161">
        <f>'実質公債費比率（分子）の構造'!O$45</f>
        <v>5900</v>
      </c>
      <c r="O49" s="161"/>
      <c r="P49" s="161"/>
    </row>
    <row r="50" spans="1:16">
      <c r="A50" s="161" t="s">
        <v>65</v>
      </c>
      <c r="B50" s="161" t="e">
        <f>NA()</f>
        <v>#N/A</v>
      </c>
      <c r="C50" s="161">
        <f>IF(ISNUMBER('実質公債費比率（分子）の構造'!K$53),'実質公債費比率（分子）の構造'!K$53,NA())</f>
        <v>2200</v>
      </c>
      <c r="D50" s="161" t="e">
        <f>NA()</f>
        <v>#N/A</v>
      </c>
      <c r="E50" s="161" t="e">
        <f>NA()</f>
        <v>#N/A</v>
      </c>
      <c r="F50" s="161">
        <f>IF(ISNUMBER('実質公債費比率（分子）の構造'!L$53),'実質公債費比率（分子）の構造'!L$53,NA())</f>
        <v>1696</v>
      </c>
      <c r="G50" s="161" t="e">
        <f>NA()</f>
        <v>#N/A</v>
      </c>
      <c r="H50" s="161" t="e">
        <f>NA()</f>
        <v>#N/A</v>
      </c>
      <c r="I50" s="161">
        <f>IF(ISNUMBER('実質公債費比率（分子）の構造'!M$53),'実質公債費比率（分子）の構造'!M$53,NA())</f>
        <v>1323</v>
      </c>
      <c r="J50" s="161" t="e">
        <f>NA()</f>
        <v>#N/A</v>
      </c>
      <c r="K50" s="161" t="e">
        <f>NA()</f>
        <v>#N/A</v>
      </c>
      <c r="L50" s="161">
        <f>IF(ISNUMBER('実質公債費比率（分子）の構造'!N$53),'実質公債費比率（分子）の構造'!N$53,NA())</f>
        <v>1238</v>
      </c>
      <c r="M50" s="161" t="e">
        <f>NA()</f>
        <v>#N/A</v>
      </c>
      <c r="N50" s="161" t="e">
        <f>NA()</f>
        <v>#N/A</v>
      </c>
      <c r="O50" s="161">
        <f>IF(ISNUMBER('実質公債費比率（分子）の構造'!O$53),'実質公債費比率（分子）の構造'!O$53,NA())</f>
        <v>1443</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53967</v>
      </c>
      <c r="E56" s="160"/>
      <c r="F56" s="160"/>
      <c r="G56" s="160">
        <f>'将来負担比率（分子）の構造'!J$52</f>
        <v>55263</v>
      </c>
      <c r="H56" s="160"/>
      <c r="I56" s="160"/>
      <c r="J56" s="160">
        <f>'将来負担比率（分子）の構造'!K$52</f>
        <v>54356</v>
      </c>
      <c r="K56" s="160"/>
      <c r="L56" s="160"/>
      <c r="M56" s="160">
        <f>'将来負担比率（分子）の構造'!L$52</f>
        <v>52760</v>
      </c>
      <c r="N56" s="160"/>
      <c r="O56" s="160"/>
      <c r="P56" s="160">
        <f>'将来負担比率（分子）の構造'!M$52</f>
        <v>51813</v>
      </c>
    </row>
    <row r="57" spans="1:16">
      <c r="A57" s="160" t="s">
        <v>36</v>
      </c>
      <c r="B57" s="160"/>
      <c r="C57" s="160"/>
      <c r="D57" s="160">
        <f>'将来負担比率（分子）の構造'!I$51</f>
        <v>4318</v>
      </c>
      <c r="E57" s="160"/>
      <c r="F57" s="160"/>
      <c r="G57" s="160">
        <f>'将来負担比率（分子）の構造'!J$51</f>
        <v>4316</v>
      </c>
      <c r="H57" s="160"/>
      <c r="I57" s="160"/>
      <c r="J57" s="160">
        <f>'将来負担比率（分子）の構造'!K$51</f>
        <v>3817</v>
      </c>
      <c r="K57" s="160"/>
      <c r="L57" s="160"/>
      <c r="M57" s="160">
        <f>'将来負担比率（分子）の構造'!L$51</f>
        <v>4013</v>
      </c>
      <c r="N57" s="160"/>
      <c r="O57" s="160"/>
      <c r="P57" s="160">
        <f>'将来負担比率（分子）の構造'!M$51</f>
        <v>3726</v>
      </c>
    </row>
    <row r="58" spans="1:16">
      <c r="A58" s="160" t="s">
        <v>35</v>
      </c>
      <c r="B58" s="160"/>
      <c r="C58" s="160"/>
      <c r="D58" s="160">
        <f>'将来負担比率（分子）の構造'!I$50</f>
        <v>12936</v>
      </c>
      <c r="E58" s="160"/>
      <c r="F58" s="160"/>
      <c r="G58" s="160">
        <f>'将来負担比率（分子）の構造'!J$50</f>
        <v>11858</v>
      </c>
      <c r="H58" s="160"/>
      <c r="I58" s="160"/>
      <c r="J58" s="160">
        <f>'将来負担比率（分子）の構造'!K$50</f>
        <v>13132</v>
      </c>
      <c r="K58" s="160"/>
      <c r="L58" s="160"/>
      <c r="M58" s="160">
        <f>'将来負担比率（分子）の構造'!L$50</f>
        <v>13087</v>
      </c>
      <c r="N58" s="160"/>
      <c r="O58" s="160"/>
      <c r="P58" s="160">
        <f>'将来負担比率（分子）の構造'!M$50</f>
        <v>13021</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6</v>
      </c>
      <c r="C61" s="160"/>
      <c r="D61" s="160"/>
      <c r="E61" s="160">
        <f>'将来負担比率（分子）の構造'!J$46</f>
        <v>4</v>
      </c>
      <c r="F61" s="160"/>
      <c r="G61" s="160"/>
      <c r="H61" s="160">
        <f>'将来負担比率（分子）の構造'!K$46</f>
        <v>2</v>
      </c>
      <c r="I61" s="160"/>
      <c r="J61" s="160"/>
      <c r="K61" s="160">
        <f>'将来負担比率（分子）の構造'!L$46</f>
        <v>1</v>
      </c>
      <c r="L61" s="160"/>
      <c r="M61" s="160"/>
      <c r="N61" s="160">
        <f>'将来負担比率（分子）の構造'!M$46</f>
        <v>1</v>
      </c>
      <c r="O61" s="160"/>
      <c r="P61" s="160"/>
    </row>
    <row r="62" spans="1:16">
      <c r="A62" s="160" t="s">
        <v>29</v>
      </c>
      <c r="B62" s="160">
        <f>'将来負担比率（分子）の構造'!I$45</f>
        <v>6735</v>
      </c>
      <c r="C62" s="160"/>
      <c r="D62" s="160"/>
      <c r="E62" s="160">
        <f>'将来負担比率（分子）の構造'!J$45</f>
        <v>6449</v>
      </c>
      <c r="F62" s="160"/>
      <c r="G62" s="160"/>
      <c r="H62" s="160">
        <f>'将来負担比率（分子）の構造'!K$45</f>
        <v>6178</v>
      </c>
      <c r="I62" s="160"/>
      <c r="J62" s="160"/>
      <c r="K62" s="160">
        <f>'将来負担比率（分子）の構造'!L$45</f>
        <v>5861</v>
      </c>
      <c r="L62" s="160"/>
      <c r="M62" s="160"/>
      <c r="N62" s="160">
        <f>'将来負担比率（分子）の構造'!M$45</f>
        <v>5811</v>
      </c>
      <c r="O62" s="160"/>
      <c r="P62" s="160"/>
    </row>
    <row r="63" spans="1:16">
      <c r="A63" s="160" t="s">
        <v>28</v>
      </c>
      <c r="B63" s="160">
        <f>'将来負担比率（分子）の構造'!I$44</f>
        <v>41</v>
      </c>
      <c r="C63" s="160"/>
      <c r="D63" s="160"/>
      <c r="E63" s="160">
        <f>'将来負担比率（分子）の構造'!J$44</f>
        <v>36</v>
      </c>
      <c r="F63" s="160"/>
      <c r="G63" s="160"/>
      <c r="H63" s="160">
        <f>'将来負担比率（分子）の構造'!K$44</f>
        <v>29</v>
      </c>
      <c r="I63" s="160"/>
      <c r="J63" s="160"/>
      <c r="K63" s="160">
        <f>'将来負担比率（分子）の構造'!L$44</f>
        <v>22</v>
      </c>
      <c r="L63" s="160"/>
      <c r="M63" s="160"/>
      <c r="N63" s="160">
        <f>'将来負担比率（分子）の構造'!M$44</f>
        <v>15</v>
      </c>
      <c r="O63" s="160"/>
      <c r="P63" s="160"/>
    </row>
    <row r="64" spans="1:16">
      <c r="A64" s="160" t="s">
        <v>27</v>
      </c>
      <c r="B64" s="160">
        <f>'将来負担比率（分子）の構造'!I$43</f>
        <v>13701</v>
      </c>
      <c r="C64" s="160"/>
      <c r="D64" s="160"/>
      <c r="E64" s="160">
        <f>'将来負担比率（分子）の構造'!J$43</f>
        <v>14709</v>
      </c>
      <c r="F64" s="160"/>
      <c r="G64" s="160"/>
      <c r="H64" s="160">
        <f>'将来負担比率（分子）の構造'!K$43</f>
        <v>15568</v>
      </c>
      <c r="I64" s="160"/>
      <c r="J64" s="160"/>
      <c r="K64" s="160">
        <f>'将来負担比率（分子）の構造'!L$43</f>
        <v>16091</v>
      </c>
      <c r="L64" s="160"/>
      <c r="M64" s="160"/>
      <c r="N64" s="160">
        <f>'将来負担比率（分子）の構造'!M$43</f>
        <v>15780</v>
      </c>
      <c r="O64" s="160"/>
      <c r="P64" s="160"/>
    </row>
    <row r="65" spans="1:16">
      <c r="A65" s="160" t="s">
        <v>26</v>
      </c>
      <c r="B65" s="160">
        <f>'将来負担比率（分子）の構造'!I$42</f>
        <v>359</v>
      </c>
      <c r="C65" s="160"/>
      <c r="D65" s="160"/>
      <c r="E65" s="160">
        <f>'将来負担比率（分子）の構造'!J$42</f>
        <v>310</v>
      </c>
      <c r="F65" s="160"/>
      <c r="G65" s="160"/>
      <c r="H65" s="160">
        <f>'将来負担比率（分子）の構造'!K$42</f>
        <v>266</v>
      </c>
      <c r="I65" s="160"/>
      <c r="J65" s="160"/>
      <c r="K65" s="160">
        <f>'将来負担比率（分子）の構造'!L$42</f>
        <v>222</v>
      </c>
      <c r="L65" s="160"/>
      <c r="M65" s="160"/>
      <c r="N65" s="160">
        <f>'将来負担比率（分子）の構造'!M$42</f>
        <v>181</v>
      </c>
      <c r="O65" s="160"/>
      <c r="P65" s="160"/>
    </row>
    <row r="66" spans="1:16">
      <c r="A66" s="160" t="s">
        <v>25</v>
      </c>
      <c r="B66" s="160">
        <f>'将来負担比率（分子）の構造'!I$41</f>
        <v>59691</v>
      </c>
      <c r="C66" s="160"/>
      <c r="D66" s="160"/>
      <c r="E66" s="160">
        <f>'将来負担比率（分子）の構造'!J$41</f>
        <v>59562</v>
      </c>
      <c r="F66" s="160"/>
      <c r="G66" s="160"/>
      <c r="H66" s="160">
        <f>'将来負担比率（分子）の構造'!K$41</f>
        <v>58339</v>
      </c>
      <c r="I66" s="160"/>
      <c r="J66" s="160"/>
      <c r="K66" s="160">
        <f>'将来負担比率（分子）の構造'!L$41</f>
        <v>56078</v>
      </c>
      <c r="L66" s="160"/>
      <c r="M66" s="160"/>
      <c r="N66" s="160">
        <f>'将来負担比率（分子）の構造'!M$41</f>
        <v>55046</v>
      </c>
      <c r="O66" s="160"/>
      <c r="P66" s="160"/>
    </row>
    <row r="67" spans="1:16">
      <c r="A67" s="160" t="s">
        <v>69</v>
      </c>
      <c r="B67" s="160" t="e">
        <f>NA()</f>
        <v>#N/A</v>
      </c>
      <c r="C67" s="160">
        <f>IF(ISNUMBER('将来負担比率（分子）の構造'!I$53), IF('将来負担比率（分子）の構造'!I$53 &lt; 0, 0, '将来負担比率（分子）の構造'!I$53), NA())</f>
        <v>9310</v>
      </c>
      <c r="D67" s="160" t="e">
        <f>NA()</f>
        <v>#N/A</v>
      </c>
      <c r="E67" s="160" t="e">
        <f>NA()</f>
        <v>#N/A</v>
      </c>
      <c r="F67" s="160">
        <f>IF(ISNUMBER('将来負担比率（分子）の構造'!J$53), IF('将来負担比率（分子）の構造'!J$53 &lt; 0, 0, '将来負担比率（分子）の構造'!J$53), NA())</f>
        <v>9632</v>
      </c>
      <c r="G67" s="160" t="e">
        <f>NA()</f>
        <v>#N/A</v>
      </c>
      <c r="H67" s="160" t="e">
        <f>NA()</f>
        <v>#N/A</v>
      </c>
      <c r="I67" s="160">
        <f>IF(ISNUMBER('将来負担比率（分子）の構造'!K$53), IF('将来負担比率（分子）の構造'!K$53 &lt; 0, 0, '将来負担比率（分子）の構造'!K$53), NA())</f>
        <v>9076</v>
      </c>
      <c r="J67" s="160" t="e">
        <f>NA()</f>
        <v>#N/A</v>
      </c>
      <c r="K67" s="160" t="e">
        <f>NA()</f>
        <v>#N/A</v>
      </c>
      <c r="L67" s="160">
        <f>IF(ISNUMBER('将来負担比率（分子）の構造'!L$53), IF('将来負担比率（分子）の構造'!L$53 &lt; 0, 0, '将来負担比率（分子）の構造'!L$53), NA())</f>
        <v>8415</v>
      </c>
      <c r="M67" s="160" t="e">
        <f>NA()</f>
        <v>#N/A</v>
      </c>
      <c r="N67" s="160" t="e">
        <f>NA()</f>
        <v>#N/A</v>
      </c>
      <c r="O67" s="160">
        <f>IF(ISNUMBER('将来負担比率（分子）の構造'!M$53), IF('将来負担比率（分子）の構造'!M$53 &lt; 0, 0, '将来負担比率（分子）の構造'!M$53), NA())</f>
        <v>8274</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4175</v>
      </c>
      <c r="C72" s="164">
        <f>基金残高に係る経年分析!G55</f>
        <v>4180</v>
      </c>
      <c r="D72" s="164">
        <f>基金残高に係る経年分析!H55</f>
        <v>4185</v>
      </c>
    </row>
    <row r="73" spans="1:16">
      <c r="A73" s="163" t="s">
        <v>72</v>
      </c>
      <c r="B73" s="164">
        <f>基金残高に係る経年分析!F56</f>
        <v>360</v>
      </c>
      <c r="C73" s="164">
        <f>基金残高に係る経年分析!G56</f>
        <v>260</v>
      </c>
      <c r="D73" s="164" t="str">
        <f>基金残高に係る経年分析!H56</f>
        <v>-</v>
      </c>
    </row>
    <row r="74" spans="1:16">
      <c r="A74" s="163" t="s">
        <v>73</v>
      </c>
      <c r="B74" s="164">
        <f>基金残高に係る経年分析!F57</f>
        <v>11606</v>
      </c>
      <c r="C74" s="164">
        <f>基金残高に係る経年分析!G57</f>
        <v>11764</v>
      </c>
      <c r="D74" s="164">
        <f>基金残高に係る経年分析!H57</f>
        <v>12014</v>
      </c>
    </row>
  </sheetData>
  <sheetProtection algorithmName="SHA-512" hashValue="lD3BAKJC4dUbQqACzYfAFgFOa86hZHMFIHTEpdMGGIY86WzqKcbtqoyzJkt16cw2xOekN7m9YYR6nV9LoJYGLw==" saltValue="k/ZAbkXaNnEXhHbu9cjbKA==" spinCount="100000" sheet="1" objects="1" scenarios="1"/>
  <customSheetViews>
    <customSheetView guid="{3E4F4575-8CC4-4CAD-A67E-52DE3F5AF8CC}" state="hidden">
      <pageMargins left="0.78700000000000003" right="0.78700000000000003" top="0.98399999999999999" bottom="0.98399999999999999" header="0.51200000000000001" footer="0.51200000000000001"/>
      <pageSetup paperSize="9" orientation="portrait" verticalDpi="0" r:id="rId1"/>
      <headerFooter alignWithMargins="0"/>
    </customSheetView>
  </customSheetViews>
  <phoneticPr fontId="2"/>
  <pageMargins left="0.78700000000000003" right="0.78700000000000003" top="0.98399999999999999" bottom="0.98399999999999999" header="0.51200000000000001" footer="0.51200000000000001"/>
  <pageSetup paperSize="9" orientation="portrait" verticalDpi="0" r:id="rId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R9" sqref="R9:AO11"/>
    </sheetView>
  </sheetViews>
  <sheetFormatPr defaultColWidth="0" defaultRowHeight="11.25" customHeight="1" zeroHeight="1"/>
  <cols>
    <col min="1" max="95" width="1.6328125" style="205" customWidth="1"/>
    <col min="96" max="133" width="1.6328125" style="221" customWidth="1"/>
    <col min="134" max="143" width="1.63281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208</v>
      </c>
      <c r="DI1" s="774"/>
      <c r="DJ1" s="774"/>
      <c r="DK1" s="774"/>
      <c r="DL1" s="774"/>
      <c r="DM1" s="774"/>
      <c r="DN1" s="775"/>
      <c r="DO1" s="205"/>
      <c r="DP1" s="773" t="s">
        <v>209</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715" t="s">
        <v>211</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212</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213</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c r="B4" s="715" t="s">
        <v>1</v>
      </c>
      <c r="C4" s="716"/>
      <c r="D4" s="716"/>
      <c r="E4" s="716"/>
      <c r="F4" s="716"/>
      <c r="G4" s="716"/>
      <c r="H4" s="716"/>
      <c r="I4" s="716"/>
      <c r="J4" s="716"/>
      <c r="K4" s="716"/>
      <c r="L4" s="716"/>
      <c r="M4" s="716"/>
      <c r="N4" s="716"/>
      <c r="O4" s="716"/>
      <c r="P4" s="716"/>
      <c r="Q4" s="717"/>
      <c r="R4" s="715" t="s">
        <v>214</v>
      </c>
      <c r="S4" s="716"/>
      <c r="T4" s="716"/>
      <c r="U4" s="716"/>
      <c r="V4" s="716"/>
      <c r="W4" s="716"/>
      <c r="X4" s="716"/>
      <c r="Y4" s="717"/>
      <c r="Z4" s="715" t="s">
        <v>215</v>
      </c>
      <c r="AA4" s="716"/>
      <c r="AB4" s="716"/>
      <c r="AC4" s="717"/>
      <c r="AD4" s="715" t="s">
        <v>216</v>
      </c>
      <c r="AE4" s="716"/>
      <c r="AF4" s="716"/>
      <c r="AG4" s="716"/>
      <c r="AH4" s="716"/>
      <c r="AI4" s="716"/>
      <c r="AJ4" s="716"/>
      <c r="AK4" s="717"/>
      <c r="AL4" s="715" t="s">
        <v>215</v>
      </c>
      <c r="AM4" s="716"/>
      <c r="AN4" s="716"/>
      <c r="AO4" s="717"/>
      <c r="AP4" s="776" t="s">
        <v>217</v>
      </c>
      <c r="AQ4" s="776"/>
      <c r="AR4" s="776"/>
      <c r="AS4" s="776"/>
      <c r="AT4" s="776"/>
      <c r="AU4" s="776"/>
      <c r="AV4" s="776"/>
      <c r="AW4" s="776"/>
      <c r="AX4" s="776"/>
      <c r="AY4" s="776"/>
      <c r="AZ4" s="776"/>
      <c r="BA4" s="776"/>
      <c r="BB4" s="776"/>
      <c r="BC4" s="776"/>
      <c r="BD4" s="776"/>
      <c r="BE4" s="776"/>
      <c r="BF4" s="776"/>
      <c r="BG4" s="776" t="s">
        <v>218</v>
      </c>
      <c r="BH4" s="776"/>
      <c r="BI4" s="776"/>
      <c r="BJ4" s="776"/>
      <c r="BK4" s="776"/>
      <c r="BL4" s="776"/>
      <c r="BM4" s="776"/>
      <c r="BN4" s="776"/>
      <c r="BO4" s="776" t="s">
        <v>215</v>
      </c>
      <c r="BP4" s="776"/>
      <c r="BQ4" s="776"/>
      <c r="BR4" s="776"/>
      <c r="BS4" s="776" t="s">
        <v>219</v>
      </c>
      <c r="BT4" s="776"/>
      <c r="BU4" s="776"/>
      <c r="BV4" s="776"/>
      <c r="BW4" s="776"/>
      <c r="BX4" s="776"/>
      <c r="BY4" s="776"/>
      <c r="BZ4" s="776"/>
      <c r="CA4" s="776"/>
      <c r="CB4" s="776"/>
      <c r="CD4" s="758" t="s">
        <v>220</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c r="B5" s="740" t="s">
        <v>221</v>
      </c>
      <c r="C5" s="741"/>
      <c r="D5" s="741"/>
      <c r="E5" s="741"/>
      <c r="F5" s="741"/>
      <c r="G5" s="741"/>
      <c r="H5" s="741"/>
      <c r="I5" s="741"/>
      <c r="J5" s="741"/>
      <c r="K5" s="741"/>
      <c r="L5" s="741"/>
      <c r="M5" s="741"/>
      <c r="N5" s="741"/>
      <c r="O5" s="741"/>
      <c r="P5" s="741"/>
      <c r="Q5" s="742"/>
      <c r="R5" s="706">
        <v>6777934</v>
      </c>
      <c r="S5" s="707"/>
      <c r="T5" s="707"/>
      <c r="U5" s="707"/>
      <c r="V5" s="707"/>
      <c r="W5" s="707"/>
      <c r="X5" s="707"/>
      <c r="Y5" s="753"/>
      <c r="Z5" s="771">
        <v>16.7</v>
      </c>
      <c r="AA5" s="771"/>
      <c r="AB5" s="771"/>
      <c r="AC5" s="771"/>
      <c r="AD5" s="772">
        <v>6485490</v>
      </c>
      <c r="AE5" s="772"/>
      <c r="AF5" s="772"/>
      <c r="AG5" s="772"/>
      <c r="AH5" s="772"/>
      <c r="AI5" s="772"/>
      <c r="AJ5" s="772"/>
      <c r="AK5" s="772"/>
      <c r="AL5" s="754">
        <v>29.7</v>
      </c>
      <c r="AM5" s="723"/>
      <c r="AN5" s="723"/>
      <c r="AO5" s="755"/>
      <c r="AP5" s="740" t="s">
        <v>222</v>
      </c>
      <c r="AQ5" s="741"/>
      <c r="AR5" s="741"/>
      <c r="AS5" s="741"/>
      <c r="AT5" s="741"/>
      <c r="AU5" s="741"/>
      <c r="AV5" s="741"/>
      <c r="AW5" s="741"/>
      <c r="AX5" s="741"/>
      <c r="AY5" s="741"/>
      <c r="AZ5" s="741"/>
      <c r="BA5" s="741"/>
      <c r="BB5" s="741"/>
      <c r="BC5" s="741"/>
      <c r="BD5" s="741"/>
      <c r="BE5" s="741"/>
      <c r="BF5" s="742"/>
      <c r="BG5" s="641">
        <v>6481029</v>
      </c>
      <c r="BH5" s="644"/>
      <c r="BI5" s="644"/>
      <c r="BJ5" s="644"/>
      <c r="BK5" s="644"/>
      <c r="BL5" s="644"/>
      <c r="BM5" s="644"/>
      <c r="BN5" s="645"/>
      <c r="BO5" s="703">
        <v>95.6</v>
      </c>
      <c r="BP5" s="703"/>
      <c r="BQ5" s="703"/>
      <c r="BR5" s="703"/>
      <c r="BS5" s="704">
        <v>55869</v>
      </c>
      <c r="BT5" s="704"/>
      <c r="BU5" s="704"/>
      <c r="BV5" s="704"/>
      <c r="BW5" s="704"/>
      <c r="BX5" s="704"/>
      <c r="BY5" s="704"/>
      <c r="BZ5" s="704"/>
      <c r="CA5" s="704"/>
      <c r="CB5" s="745"/>
      <c r="CD5" s="758" t="s">
        <v>217</v>
      </c>
      <c r="CE5" s="759"/>
      <c r="CF5" s="759"/>
      <c r="CG5" s="759"/>
      <c r="CH5" s="759"/>
      <c r="CI5" s="759"/>
      <c r="CJ5" s="759"/>
      <c r="CK5" s="759"/>
      <c r="CL5" s="759"/>
      <c r="CM5" s="759"/>
      <c r="CN5" s="759"/>
      <c r="CO5" s="759"/>
      <c r="CP5" s="759"/>
      <c r="CQ5" s="760"/>
      <c r="CR5" s="758" t="s">
        <v>223</v>
      </c>
      <c r="CS5" s="759"/>
      <c r="CT5" s="759"/>
      <c r="CU5" s="759"/>
      <c r="CV5" s="759"/>
      <c r="CW5" s="759"/>
      <c r="CX5" s="759"/>
      <c r="CY5" s="760"/>
      <c r="CZ5" s="758" t="s">
        <v>215</v>
      </c>
      <c r="DA5" s="759"/>
      <c r="DB5" s="759"/>
      <c r="DC5" s="760"/>
      <c r="DD5" s="758" t="s">
        <v>224</v>
      </c>
      <c r="DE5" s="759"/>
      <c r="DF5" s="759"/>
      <c r="DG5" s="759"/>
      <c r="DH5" s="759"/>
      <c r="DI5" s="759"/>
      <c r="DJ5" s="759"/>
      <c r="DK5" s="759"/>
      <c r="DL5" s="759"/>
      <c r="DM5" s="759"/>
      <c r="DN5" s="759"/>
      <c r="DO5" s="759"/>
      <c r="DP5" s="760"/>
      <c r="DQ5" s="758" t="s">
        <v>225</v>
      </c>
      <c r="DR5" s="759"/>
      <c r="DS5" s="759"/>
      <c r="DT5" s="759"/>
      <c r="DU5" s="759"/>
      <c r="DV5" s="759"/>
      <c r="DW5" s="759"/>
      <c r="DX5" s="759"/>
      <c r="DY5" s="759"/>
      <c r="DZ5" s="759"/>
      <c r="EA5" s="759"/>
      <c r="EB5" s="759"/>
      <c r="EC5" s="760"/>
    </row>
    <row r="6" spans="2:143" ht="11.25" customHeight="1">
      <c r="B6" s="638" t="s">
        <v>226</v>
      </c>
      <c r="C6" s="639"/>
      <c r="D6" s="639"/>
      <c r="E6" s="639"/>
      <c r="F6" s="639"/>
      <c r="G6" s="639"/>
      <c r="H6" s="639"/>
      <c r="I6" s="639"/>
      <c r="J6" s="639"/>
      <c r="K6" s="639"/>
      <c r="L6" s="639"/>
      <c r="M6" s="639"/>
      <c r="N6" s="639"/>
      <c r="O6" s="639"/>
      <c r="P6" s="639"/>
      <c r="Q6" s="640"/>
      <c r="R6" s="641">
        <v>433289</v>
      </c>
      <c r="S6" s="644"/>
      <c r="T6" s="644"/>
      <c r="U6" s="644"/>
      <c r="V6" s="644"/>
      <c r="W6" s="644"/>
      <c r="X6" s="644"/>
      <c r="Y6" s="645"/>
      <c r="Z6" s="703">
        <v>1.1000000000000001</v>
      </c>
      <c r="AA6" s="703"/>
      <c r="AB6" s="703"/>
      <c r="AC6" s="703"/>
      <c r="AD6" s="704">
        <v>433289</v>
      </c>
      <c r="AE6" s="704"/>
      <c r="AF6" s="704"/>
      <c r="AG6" s="704"/>
      <c r="AH6" s="704"/>
      <c r="AI6" s="704"/>
      <c r="AJ6" s="704"/>
      <c r="AK6" s="704"/>
      <c r="AL6" s="646">
        <v>2</v>
      </c>
      <c r="AM6" s="647"/>
      <c r="AN6" s="647"/>
      <c r="AO6" s="705"/>
      <c r="AP6" s="638" t="s">
        <v>227</v>
      </c>
      <c r="AQ6" s="639"/>
      <c r="AR6" s="639"/>
      <c r="AS6" s="639"/>
      <c r="AT6" s="639"/>
      <c r="AU6" s="639"/>
      <c r="AV6" s="639"/>
      <c r="AW6" s="639"/>
      <c r="AX6" s="639"/>
      <c r="AY6" s="639"/>
      <c r="AZ6" s="639"/>
      <c r="BA6" s="639"/>
      <c r="BB6" s="639"/>
      <c r="BC6" s="639"/>
      <c r="BD6" s="639"/>
      <c r="BE6" s="639"/>
      <c r="BF6" s="640"/>
      <c r="BG6" s="641">
        <v>6481029</v>
      </c>
      <c r="BH6" s="644"/>
      <c r="BI6" s="644"/>
      <c r="BJ6" s="644"/>
      <c r="BK6" s="644"/>
      <c r="BL6" s="644"/>
      <c r="BM6" s="644"/>
      <c r="BN6" s="645"/>
      <c r="BO6" s="703">
        <v>95.6</v>
      </c>
      <c r="BP6" s="703"/>
      <c r="BQ6" s="703"/>
      <c r="BR6" s="703"/>
      <c r="BS6" s="704">
        <v>55869</v>
      </c>
      <c r="BT6" s="704"/>
      <c r="BU6" s="704"/>
      <c r="BV6" s="704"/>
      <c r="BW6" s="704"/>
      <c r="BX6" s="704"/>
      <c r="BY6" s="704"/>
      <c r="BZ6" s="704"/>
      <c r="CA6" s="704"/>
      <c r="CB6" s="745"/>
      <c r="CD6" s="712" t="s">
        <v>228</v>
      </c>
      <c r="CE6" s="713"/>
      <c r="CF6" s="713"/>
      <c r="CG6" s="713"/>
      <c r="CH6" s="713"/>
      <c r="CI6" s="713"/>
      <c r="CJ6" s="713"/>
      <c r="CK6" s="713"/>
      <c r="CL6" s="713"/>
      <c r="CM6" s="713"/>
      <c r="CN6" s="713"/>
      <c r="CO6" s="713"/>
      <c r="CP6" s="713"/>
      <c r="CQ6" s="714"/>
      <c r="CR6" s="641">
        <v>278984</v>
      </c>
      <c r="CS6" s="644"/>
      <c r="CT6" s="644"/>
      <c r="CU6" s="644"/>
      <c r="CV6" s="644"/>
      <c r="CW6" s="644"/>
      <c r="CX6" s="644"/>
      <c r="CY6" s="645"/>
      <c r="CZ6" s="754">
        <v>0.7</v>
      </c>
      <c r="DA6" s="723"/>
      <c r="DB6" s="723"/>
      <c r="DC6" s="757"/>
      <c r="DD6" s="649" t="s">
        <v>132</v>
      </c>
      <c r="DE6" s="644"/>
      <c r="DF6" s="644"/>
      <c r="DG6" s="644"/>
      <c r="DH6" s="644"/>
      <c r="DI6" s="644"/>
      <c r="DJ6" s="644"/>
      <c r="DK6" s="644"/>
      <c r="DL6" s="644"/>
      <c r="DM6" s="644"/>
      <c r="DN6" s="644"/>
      <c r="DO6" s="644"/>
      <c r="DP6" s="645"/>
      <c r="DQ6" s="649">
        <v>278398</v>
      </c>
      <c r="DR6" s="644"/>
      <c r="DS6" s="644"/>
      <c r="DT6" s="644"/>
      <c r="DU6" s="644"/>
      <c r="DV6" s="644"/>
      <c r="DW6" s="644"/>
      <c r="DX6" s="644"/>
      <c r="DY6" s="644"/>
      <c r="DZ6" s="644"/>
      <c r="EA6" s="644"/>
      <c r="EB6" s="644"/>
      <c r="EC6" s="684"/>
    </row>
    <row r="7" spans="2:143" ht="11.25" customHeight="1">
      <c r="B7" s="638" t="s">
        <v>229</v>
      </c>
      <c r="C7" s="639"/>
      <c r="D7" s="639"/>
      <c r="E7" s="639"/>
      <c r="F7" s="639"/>
      <c r="G7" s="639"/>
      <c r="H7" s="639"/>
      <c r="I7" s="639"/>
      <c r="J7" s="639"/>
      <c r="K7" s="639"/>
      <c r="L7" s="639"/>
      <c r="M7" s="639"/>
      <c r="N7" s="639"/>
      <c r="O7" s="639"/>
      <c r="P7" s="639"/>
      <c r="Q7" s="640"/>
      <c r="R7" s="641">
        <v>12902</v>
      </c>
      <c r="S7" s="644"/>
      <c r="T7" s="644"/>
      <c r="U7" s="644"/>
      <c r="V7" s="644"/>
      <c r="W7" s="644"/>
      <c r="X7" s="644"/>
      <c r="Y7" s="645"/>
      <c r="Z7" s="703">
        <v>0</v>
      </c>
      <c r="AA7" s="703"/>
      <c r="AB7" s="703"/>
      <c r="AC7" s="703"/>
      <c r="AD7" s="704">
        <v>12902</v>
      </c>
      <c r="AE7" s="704"/>
      <c r="AF7" s="704"/>
      <c r="AG7" s="704"/>
      <c r="AH7" s="704"/>
      <c r="AI7" s="704"/>
      <c r="AJ7" s="704"/>
      <c r="AK7" s="704"/>
      <c r="AL7" s="646">
        <v>0.1</v>
      </c>
      <c r="AM7" s="647"/>
      <c r="AN7" s="647"/>
      <c r="AO7" s="705"/>
      <c r="AP7" s="638" t="s">
        <v>230</v>
      </c>
      <c r="AQ7" s="639"/>
      <c r="AR7" s="639"/>
      <c r="AS7" s="639"/>
      <c r="AT7" s="639"/>
      <c r="AU7" s="639"/>
      <c r="AV7" s="639"/>
      <c r="AW7" s="639"/>
      <c r="AX7" s="639"/>
      <c r="AY7" s="639"/>
      <c r="AZ7" s="639"/>
      <c r="BA7" s="639"/>
      <c r="BB7" s="639"/>
      <c r="BC7" s="639"/>
      <c r="BD7" s="639"/>
      <c r="BE7" s="639"/>
      <c r="BF7" s="640"/>
      <c r="BG7" s="641">
        <v>2675433</v>
      </c>
      <c r="BH7" s="644"/>
      <c r="BI7" s="644"/>
      <c r="BJ7" s="644"/>
      <c r="BK7" s="644"/>
      <c r="BL7" s="644"/>
      <c r="BM7" s="644"/>
      <c r="BN7" s="645"/>
      <c r="BO7" s="703">
        <v>39.5</v>
      </c>
      <c r="BP7" s="703"/>
      <c r="BQ7" s="703"/>
      <c r="BR7" s="703"/>
      <c r="BS7" s="704">
        <v>55869</v>
      </c>
      <c r="BT7" s="704"/>
      <c r="BU7" s="704"/>
      <c r="BV7" s="704"/>
      <c r="BW7" s="704"/>
      <c r="BX7" s="704"/>
      <c r="BY7" s="704"/>
      <c r="BZ7" s="704"/>
      <c r="CA7" s="704"/>
      <c r="CB7" s="745"/>
      <c r="CD7" s="685" t="s">
        <v>231</v>
      </c>
      <c r="CE7" s="682"/>
      <c r="CF7" s="682"/>
      <c r="CG7" s="682"/>
      <c r="CH7" s="682"/>
      <c r="CI7" s="682"/>
      <c r="CJ7" s="682"/>
      <c r="CK7" s="682"/>
      <c r="CL7" s="682"/>
      <c r="CM7" s="682"/>
      <c r="CN7" s="682"/>
      <c r="CO7" s="682"/>
      <c r="CP7" s="682"/>
      <c r="CQ7" s="683"/>
      <c r="CR7" s="641">
        <v>5551587</v>
      </c>
      <c r="CS7" s="644"/>
      <c r="CT7" s="644"/>
      <c r="CU7" s="644"/>
      <c r="CV7" s="644"/>
      <c r="CW7" s="644"/>
      <c r="CX7" s="644"/>
      <c r="CY7" s="645"/>
      <c r="CZ7" s="703">
        <v>14</v>
      </c>
      <c r="DA7" s="703"/>
      <c r="DB7" s="703"/>
      <c r="DC7" s="703"/>
      <c r="DD7" s="649">
        <v>1072057</v>
      </c>
      <c r="DE7" s="644"/>
      <c r="DF7" s="644"/>
      <c r="DG7" s="644"/>
      <c r="DH7" s="644"/>
      <c r="DI7" s="644"/>
      <c r="DJ7" s="644"/>
      <c r="DK7" s="644"/>
      <c r="DL7" s="644"/>
      <c r="DM7" s="644"/>
      <c r="DN7" s="644"/>
      <c r="DO7" s="644"/>
      <c r="DP7" s="645"/>
      <c r="DQ7" s="649">
        <v>4242581</v>
      </c>
      <c r="DR7" s="644"/>
      <c r="DS7" s="644"/>
      <c r="DT7" s="644"/>
      <c r="DU7" s="644"/>
      <c r="DV7" s="644"/>
      <c r="DW7" s="644"/>
      <c r="DX7" s="644"/>
      <c r="DY7" s="644"/>
      <c r="DZ7" s="644"/>
      <c r="EA7" s="644"/>
      <c r="EB7" s="644"/>
      <c r="EC7" s="684"/>
    </row>
    <row r="8" spans="2:143" ht="11.25" customHeight="1">
      <c r="B8" s="638" t="s">
        <v>232</v>
      </c>
      <c r="C8" s="639"/>
      <c r="D8" s="639"/>
      <c r="E8" s="639"/>
      <c r="F8" s="639"/>
      <c r="G8" s="639"/>
      <c r="H8" s="639"/>
      <c r="I8" s="639"/>
      <c r="J8" s="639"/>
      <c r="K8" s="639"/>
      <c r="L8" s="639"/>
      <c r="M8" s="639"/>
      <c r="N8" s="639"/>
      <c r="O8" s="639"/>
      <c r="P8" s="639"/>
      <c r="Q8" s="640"/>
      <c r="R8" s="641">
        <v>28791</v>
      </c>
      <c r="S8" s="644"/>
      <c r="T8" s="644"/>
      <c r="U8" s="644"/>
      <c r="V8" s="644"/>
      <c r="W8" s="644"/>
      <c r="X8" s="644"/>
      <c r="Y8" s="645"/>
      <c r="Z8" s="703">
        <v>0.1</v>
      </c>
      <c r="AA8" s="703"/>
      <c r="AB8" s="703"/>
      <c r="AC8" s="703"/>
      <c r="AD8" s="704">
        <v>28791</v>
      </c>
      <c r="AE8" s="704"/>
      <c r="AF8" s="704"/>
      <c r="AG8" s="704"/>
      <c r="AH8" s="704"/>
      <c r="AI8" s="704"/>
      <c r="AJ8" s="704"/>
      <c r="AK8" s="704"/>
      <c r="AL8" s="646">
        <v>0.1</v>
      </c>
      <c r="AM8" s="647"/>
      <c r="AN8" s="647"/>
      <c r="AO8" s="705"/>
      <c r="AP8" s="638" t="s">
        <v>233</v>
      </c>
      <c r="AQ8" s="639"/>
      <c r="AR8" s="639"/>
      <c r="AS8" s="639"/>
      <c r="AT8" s="639"/>
      <c r="AU8" s="639"/>
      <c r="AV8" s="639"/>
      <c r="AW8" s="639"/>
      <c r="AX8" s="639"/>
      <c r="AY8" s="639"/>
      <c r="AZ8" s="639"/>
      <c r="BA8" s="639"/>
      <c r="BB8" s="639"/>
      <c r="BC8" s="639"/>
      <c r="BD8" s="639"/>
      <c r="BE8" s="639"/>
      <c r="BF8" s="640"/>
      <c r="BG8" s="641">
        <v>87401</v>
      </c>
      <c r="BH8" s="644"/>
      <c r="BI8" s="644"/>
      <c r="BJ8" s="644"/>
      <c r="BK8" s="644"/>
      <c r="BL8" s="644"/>
      <c r="BM8" s="644"/>
      <c r="BN8" s="645"/>
      <c r="BO8" s="703">
        <v>1.3</v>
      </c>
      <c r="BP8" s="703"/>
      <c r="BQ8" s="703"/>
      <c r="BR8" s="703"/>
      <c r="BS8" s="649" t="s">
        <v>132</v>
      </c>
      <c r="BT8" s="644"/>
      <c r="BU8" s="644"/>
      <c r="BV8" s="644"/>
      <c r="BW8" s="644"/>
      <c r="BX8" s="644"/>
      <c r="BY8" s="644"/>
      <c r="BZ8" s="644"/>
      <c r="CA8" s="644"/>
      <c r="CB8" s="684"/>
      <c r="CD8" s="685" t="s">
        <v>234</v>
      </c>
      <c r="CE8" s="682"/>
      <c r="CF8" s="682"/>
      <c r="CG8" s="682"/>
      <c r="CH8" s="682"/>
      <c r="CI8" s="682"/>
      <c r="CJ8" s="682"/>
      <c r="CK8" s="682"/>
      <c r="CL8" s="682"/>
      <c r="CM8" s="682"/>
      <c r="CN8" s="682"/>
      <c r="CO8" s="682"/>
      <c r="CP8" s="682"/>
      <c r="CQ8" s="683"/>
      <c r="CR8" s="641">
        <v>10534157</v>
      </c>
      <c r="CS8" s="644"/>
      <c r="CT8" s="644"/>
      <c r="CU8" s="644"/>
      <c r="CV8" s="644"/>
      <c r="CW8" s="644"/>
      <c r="CX8" s="644"/>
      <c r="CY8" s="645"/>
      <c r="CZ8" s="703">
        <v>26.6</v>
      </c>
      <c r="DA8" s="703"/>
      <c r="DB8" s="703"/>
      <c r="DC8" s="703"/>
      <c r="DD8" s="649">
        <v>907942</v>
      </c>
      <c r="DE8" s="644"/>
      <c r="DF8" s="644"/>
      <c r="DG8" s="644"/>
      <c r="DH8" s="644"/>
      <c r="DI8" s="644"/>
      <c r="DJ8" s="644"/>
      <c r="DK8" s="644"/>
      <c r="DL8" s="644"/>
      <c r="DM8" s="644"/>
      <c r="DN8" s="644"/>
      <c r="DO8" s="644"/>
      <c r="DP8" s="645"/>
      <c r="DQ8" s="649">
        <v>5900466</v>
      </c>
      <c r="DR8" s="644"/>
      <c r="DS8" s="644"/>
      <c r="DT8" s="644"/>
      <c r="DU8" s="644"/>
      <c r="DV8" s="644"/>
      <c r="DW8" s="644"/>
      <c r="DX8" s="644"/>
      <c r="DY8" s="644"/>
      <c r="DZ8" s="644"/>
      <c r="EA8" s="644"/>
      <c r="EB8" s="644"/>
      <c r="EC8" s="684"/>
    </row>
    <row r="9" spans="2:143" ht="11.25" customHeight="1">
      <c r="B9" s="638" t="s">
        <v>235</v>
      </c>
      <c r="C9" s="639"/>
      <c r="D9" s="639"/>
      <c r="E9" s="639"/>
      <c r="F9" s="639"/>
      <c r="G9" s="639"/>
      <c r="H9" s="639"/>
      <c r="I9" s="639"/>
      <c r="J9" s="639"/>
      <c r="K9" s="639"/>
      <c r="L9" s="639"/>
      <c r="M9" s="639"/>
      <c r="N9" s="639"/>
      <c r="O9" s="639"/>
      <c r="P9" s="639"/>
      <c r="Q9" s="640"/>
      <c r="R9" s="641">
        <v>26807</v>
      </c>
      <c r="S9" s="644"/>
      <c r="T9" s="644"/>
      <c r="U9" s="644"/>
      <c r="V9" s="644"/>
      <c r="W9" s="644"/>
      <c r="X9" s="644"/>
      <c r="Y9" s="645"/>
      <c r="Z9" s="703">
        <v>0.1</v>
      </c>
      <c r="AA9" s="703"/>
      <c r="AB9" s="703"/>
      <c r="AC9" s="703"/>
      <c r="AD9" s="704">
        <v>26807</v>
      </c>
      <c r="AE9" s="704"/>
      <c r="AF9" s="704"/>
      <c r="AG9" s="704"/>
      <c r="AH9" s="704"/>
      <c r="AI9" s="704"/>
      <c r="AJ9" s="704"/>
      <c r="AK9" s="704"/>
      <c r="AL9" s="646">
        <v>0.1</v>
      </c>
      <c r="AM9" s="647"/>
      <c r="AN9" s="647"/>
      <c r="AO9" s="705"/>
      <c r="AP9" s="638" t="s">
        <v>236</v>
      </c>
      <c r="AQ9" s="639"/>
      <c r="AR9" s="639"/>
      <c r="AS9" s="639"/>
      <c r="AT9" s="639"/>
      <c r="AU9" s="639"/>
      <c r="AV9" s="639"/>
      <c r="AW9" s="639"/>
      <c r="AX9" s="639"/>
      <c r="AY9" s="639"/>
      <c r="AZ9" s="639"/>
      <c r="BA9" s="639"/>
      <c r="BB9" s="639"/>
      <c r="BC9" s="639"/>
      <c r="BD9" s="639"/>
      <c r="BE9" s="639"/>
      <c r="BF9" s="640"/>
      <c r="BG9" s="641">
        <v>2122559</v>
      </c>
      <c r="BH9" s="644"/>
      <c r="BI9" s="644"/>
      <c r="BJ9" s="644"/>
      <c r="BK9" s="644"/>
      <c r="BL9" s="644"/>
      <c r="BM9" s="644"/>
      <c r="BN9" s="645"/>
      <c r="BO9" s="703">
        <v>31.3</v>
      </c>
      <c r="BP9" s="703"/>
      <c r="BQ9" s="703"/>
      <c r="BR9" s="703"/>
      <c r="BS9" s="649" t="s">
        <v>237</v>
      </c>
      <c r="BT9" s="644"/>
      <c r="BU9" s="644"/>
      <c r="BV9" s="644"/>
      <c r="BW9" s="644"/>
      <c r="BX9" s="644"/>
      <c r="BY9" s="644"/>
      <c r="BZ9" s="644"/>
      <c r="CA9" s="644"/>
      <c r="CB9" s="684"/>
      <c r="CD9" s="685" t="s">
        <v>238</v>
      </c>
      <c r="CE9" s="682"/>
      <c r="CF9" s="682"/>
      <c r="CG9" s="682"/>
      <c r="CH9" s="682"/>
      <c r="CI9" s="682"/>
      <c r="CJ9" s="682"/>
      <c r="CK9" s="682"/>
      <c r="CL9" s="682"/>
      <c r="CM9" s="682"/>
      <c r="CN9" s="682"/>
      <c r="CO9" s="682"/>
      <c r="CP9" s="682"/>
      <c r="CQ9" s="683"/>
      <c r="CR9" s="641">
        <v>3483970</v>
      </c>
      <c r="CS9" s="644"/>
      <c r="CT9" s="644"/>
      <c r="CU9" s="644"/>
      <c r="CV9" s="644"/>
      <c r="CW9" s="644"/>
      <c r="CX9" s="644"/>
      <c r="CY9" s="645"/>
      <c r="CZ9" s="703">
        <v>8.8000000000000007</v>
      </c>
      <c r="DA9" s="703"/>
      <c r="DB9" s="703"/>
      <c r="DC9" s="703"/>
      <c r="DD9" s="649">
        <v>1032144</v>
      </c>
      <c r="DE9" s="644"/>
      <c r="DF9" s="644"/>
      <c r="DG9" s="644"/>
      <c r="DH9" s="644"/>
      <c r="DI9" s="644"/>
      <c r="DJ9" s="644"/>
      <c r="DK9" s="644"/>
      <c r="DL9" s="644"/>
      <c r="DM9" s="644"/>
      <c r="DN9" s="644"/>
      <c r="DO9" s="644"/>
      <c r="DP9" s="645"/>
      <c r="DQ9" s="649">
        <v>2168180</v>
      </c>
      <c r="DR9" s="644"/>
      <c r="DS9" s="644"/>
      <c r="DT9" s="644"/>
      <c r="DU9" s="644"/>
      <c r="DV9" s="644"/>
      <c r="DW9" s="644"/>
      <c r="DX9" s="644"/>
      <c r="DY9" s="644"/>
      <c r="DZ9" s="644"/>
      <c r="EA9" s="644"/>
      <c r="EB9" s="644"/>
      <c r="EC9" s="684"/>
    </row>
    <row r="10" spans="2:143" ht="11.25" customHeight="1">
      <c r="B10" s="638" t="s">
        <v>239</v>
      </c>
      <c r="C10" s="639"/>
      <c r="D10" s="639"/>
      <c r="E10" s="639"/>
      <c r="F10" s="639"/>
      <c r="G10" s="639"/>
      <c r="H10" s="639"/>
      <c r="I10" s="639"/>
      <c r="J10" s="639"/>
      <c r="K10" s="639"/>
      <c r="L10" s="639"/>
      <c r="M10" s="639"/>
      <c r="N10" s="639"/>
      <c r="O10" s="639"/>
      <c r="P10" s="639"/>
      <c r="Q10" s="640"/>
      <c r="R10" s="641" t="s">
        <v>240</v>
      </c>
      <c r="S10" s="644"/>
      <c r="T10" s="644"/>
      <c r="U10" s="644"/>
      <c r="V10" s="644"/>
      <c r="W10" s="644"/>
      <c r="X10" s="644"/>
      <c r="Y10" s="645"/>
      <c r="Z10" s="703" t="s">
        <v>237</v>
      </c>
      <c r="AA10" s="703"/>
      <c r="AB10" s="703"/>
      <c r="AC10" s="703"/>
      <c r="AD10" s="704" t="s">
        <v>237</v>
      </c>
      <c r="AE10" s="704"/>
      <c r="AF10" s="704"/>
      <c r="AG10" s="704"/>
      <c r="AH10" s="704"/>
      <c r="AI10" s="704"/>
      <c r="AJ10" s="704"/>
      <c r="AK10" s="704"/>
      <c r="AL10" s="646" t="s">
        <v>132</v>
      </c>
      <c r="AM10" s="647"/>
      <c r="AN10" s="647"/>
      <c r="AO10" s="705"/>
      <c r="AP10" s="638" t="s">
        <v>241</v>
      </c>
      <c r="AQ10" s="639"/>
      <c r="AR10" s="639"/>
      <c r="AS10" s="639"/>
      <c r="AT10" s="639"/>
      <c r="AU10" s="639"/>
      <c r="AV10" s="639"/>
      <c r="AW10" s="639"/>
      <c r="AX10" s="639"/>
      <c r="AY10" s="639"/>
      <c r="AZ10" s="639"/>
      <c r="BA10" s="639"/>
      <c r="BB10" s="639"/>
      <c r="BC10" s="639"/>
      <c r="BD10" s="639"/>
      <c r="BE10" s="639"/>
      <c r="BF10" s="640"/>
      <c r="BG10" s="641">
        <v>183355</v>
      </c>
      <c r="BH10" s="644"/>
      <c r="BI10" s="644"/>
      <c r="BJ10" s="644"/>
      <c r="BK10" s="644"/>
      <c r="BL10" s="644"/>
      <c r="BM10" s="644"/>
      <c r="BN10" s="645"/>
      <c r="BO10" s="703">
        <v>2.7</v>
      </c>
      <c r="BP10" s="703"/>
      <c r="BQ10" s="703"/>
      <c r="BR10" s="703"/>
      <c r="BS10" s="649" t="s">
        <v>240</v>
      </c>
      <c r="BT10" s="644"/>
      <c r="BU10" s="644"/>
      <c r="BV10" s="644"/>
      <c r="BW10" s="644"/>
      <c r="BX10" s="644"/>
      <c r="BY10" s="644"/>
      <c r="BZ10" s="644"/>
      <c r="CA10" s="644"/>
      <c r="CB10" s="684"/>
      <c r="CD10" s="685" t="s">
        <v>242</v>
      </c>
      <c r="CE10" s="682"/>
      <c r="CF10" s="682"/>
      <c r="CG10" s="682"/>
      <c r="CH10" s="682"/>
      <c r="CI10" s="682"/>
      <c r="CJ10" s="682"/>
      <c r="CK10" s="682"/>
      <c r="CL10" s="682"/>
      <c r="CM10" s="682"/>
      <c r="CN10" s="682"/>
      <c r="CO10" s="682"/>
      <c r="CP10" s="682"/>
      <c r="CQ10" s="683"/>
      <c r="CR10" s="641">
        <v>197811</v>
      </c>
      <c r="CS10" s="644"/>
      <c r="CT10" s="644"/>
      <c r="CU10" s="644"/>
      <c r="CV10" s="644"/>
      <c r="CW10" s="644"/>
      <c r="CX10" s="644"/>
      <c r="CY10" s="645"/>
      <c r="CZ10" s="703">
        <v>0.5</v>
      </c>
      <c r="DA10" s="703"/>
      <c r="DB10" s="703"/>
      <c r="DC10" s="703"/>
      <c r="DD10" s="649" t="s">
        <v>240</v>
      </c>
      <c r="DE10" s="644"/>
      <c r="DF10" s="644"/>
      <c r="DG10" s="644"/>
      <c r="DH10" s="644"/>
      <c r="DI10" s="644"/>
      <c r="DJ10" s="644"/>
      <c r="DK10" s="644"/>
      <c r="DL10" s="644"/>
      <c r="DM10" s="644"/>
      <c r="DN10" s="644"/>
      <c r="DO10" s="644"/>
      <c r="DP10" s="645"/>
      <c r="DQ10" s="649">
        <v>27811</v>
      </c>
      <c r="DR10" s="644"/>
      <c r="DS10" s="644"/>
      <c r="DT10" s="644"/>
      <c r="DU10" s="644"/>
      <c r="DV10" s="644"/>
      <c r="DW10" s="644"/>
      <c r="DX10" s="644"/>
      <c r="DY10" s="644"/>
      <c r="DZ10" s="644"/>
      <c r="EA10" s="644"/>
      <c r="EB10" s="644"/>
      <c r="EC10" s="684"/>
    </row>
    <row r="11" spans="2:143" ht="11.25" customHeight="1">
      <c r="B11" s="638" t="s">
        <v>243</v>
      </c>
      <c r="C11" s="639"/>
      <c r="D11" s="639"/>
      <c r="E11" s="639"/>
      <c r="F11" s="639"/>
      <c r="G11" s="639"/>
      <c r="H11" s="639"/>
      <c r="I11" s="639"/>
      <c r="J11" s="639"/>
      <c r="K11" s="639"/>
      <c r="L11" s="639"/>
      <c r="M11" s="639"/>
      <c r="N11" s="639"/>
      <c r="O11" s="639"/>
      <c r="P11" s="639"/>
      <c r="Q11" s="640"/>
      <c r="R11" s="641" t="s">
        <v>237</v>
      </c>
      <c r="S11" s="644"/>
      <c r="T11" s="644"/>
      <c r="U11" s="644"/>
      <c r="V11" s="644"/>
      <c r="W11" s="644"/>
      <c r="X11" s="644"/>
      <c r="Y11" s="645"/>
      <c r="Z11" s="703" t="s">
        <v>240</v>
      </c>
      <c r="AA11" s="703"/>
      <c r="AB11" s="703"/>
      <c r="AC11" s="703"/>
      <c r="AD11" s="704" t="s">
        <v>237</v>
      </c>
      <c r="AE11" s="704"/>
      <c r="AF11" s="704"/>
      <c r="AG11" s="704"/>
      <c r="AH11" s="704"/>
      <c r="AI11" s="704"/>
      <c r="AJ11" s="704"/>
      <c r="AK11" s="704"/>
      <c r="AL11" s="646" t="s">
        <v>237</v>
      </c>
      <c r="AM11" s="647"/>
      <c r="AN11" s="647"/>
      <c r="AO11" s="705"/>
      <c r="AP11" s="638" t="s">
        <v>244</v>
      </c>
      <c r="AQ11" s="639"/>
      <c r="AR11" s="639"/>
      <c r="AS11" s="639"/>
      <c r="AT11" s="639"/>
      <c r="AU11" s="639"/>
      <c r="AV11" s="639"/>
      <c r="AW11" s="639"/>
      <c r="AX11" s="639"/>
      <c r="AY11" s="639"/>
      <c r="AZ11" s="639"/>
      <c r="BA11" s="639"/>
      <c r="BB11" s="639"/>
      <c r="BC11" s="639"/>
      <c r="BD11" s="639"/>
      <c r="BE11" s="639"/>
      <c r="BF11" s="640"/>
      <c r="BG11" s="641">
        <v>282118</v>
      </c>
      <c r="BH11" s="644"/>
      <c r="BI11" s="644"/>
      <c r="BJ11" s="644"/>
      <c r="BK11" s="644"/>
      <c r="BL11" s="644"/>
      <c r="BM11" s="644"/>
      <c r="BN11" s="645"/>
      <c r="BO11" s="703">
        <v>4.2</v>
      </c>
      <c r="BP11" s="703"/>
      <c r="BQ11" s="703"/>
      <c r="BR11" s="703"/>
      <c r="BS11" s="649">
        <v>55869</v>
      </c>
      <c r="BT11" s="644"/>
      <c r="BU11" s="644"/>
      <c r="BV11" s="644"/>
      <c r="BW11" s="644"/>
      <c r="BX11" s="644"/>
      <c r="BY11" s="644"/>
      <c r="BZ11" s="644"/>
      <c r="CA11" s="644"/>
      <c r="CB11" s="684"/>
      <c r="CD11" s="685" t="s">
        <v>245</v>
      </c>
      <c r="CE11" s="682"/>
      <c r="CF11" s="682"/>
      <c r="CG11" s="682"/>
      <c r="CH11" s="682"/>
      <c r="CI11" s="682"/>
      <c r="CJ11" s="682"/>
      <c r="CK11" s="682"/>
      <c r="CL11" s="682"/>
      <c r="CM11" s="682"/>
      <c r="CN11" s="682"/>
      <c r="CO11" s="682"/>
      <c r="CP11" s="682"/>
      <c r="CQ11" s="683"/>
      <c r="CR11" s="641">
        <v>2792756</v>
      </c>
      <c r="CS11" s="644"/>
      <c r="CT11" s="644"/>
      <c r="CU11" s="644"/>
      <c r="CV11" s="644"/>
      <c r="CW11" s="644"/>
      <c r="CX11" s="644"/>
      <c r="CY11" s="645"/>
      <c r="CZ11" s="703">
        <v>7</v>
      </c>
      <c r="DA11" s="703"/>
      <c r="DB11" s="703"/>
      <c r="DC11" s="703"/>
      <c r="DD11" s="649">
        <v>768802</v>
      </c>
      <c r="DE11" s="644"/>
      <c r="DF11" s="644"/>
      <c r="DG11" s="644"/>
      <c r="DH11" s="644"/>
      <c r="DI11" s="644"/>
      <c r="DJ11" s="644"/>
      <c r="DK11" s="644"/>
      <c r="DL11" s="644"/>
      <c r="DM11" s="644"/>
      <c r="DN11" s="644"/>
      <c r="DO11" s="644"/>
      <c r="DP11" s="645"/>
      <c r="DQ11" s="649">
        <v>1390813</v>
      </c>
      <c r="DR11" s="644"/>
      <c r="DS11" s="644"/>
      <c r="DT11" s="644"/>
      <c r="DU11" s="644"/>
      <c r="DV11" s="644"/>
      <c r="DW11" s="644"/>
      <c r="DX11" s="644"/>
      <c r="DY11" s="644"/>
      <c r="DZ11" s="644"/>
      <c r="EA11" s="644"/>
      <c r="EB11" s="644"/>
      <c r="EC11" s="684"/>
    </row>
    <row r="12" spans="2:143" ht="11.25" customHeight="1">
      <c r="B12" s="638" t="s">
        <v>246</v>
      </c>
      <c r="C12" s="639"/>
      <c r="D12" s="639"/>
      <c r="E12" s="639"/>
      <c r="F12" s="639"/>
      <c r="G12" s="639"/>
      <c r="H12" s="639"/>
      <c r="I12" s="639"/>
      <c r="J12" s="639"/>
      <c r="K12" s="639"/>
      <c r="L12" s="639"/>
      <c r="M12" s="639"/>
      <c r="N12" s="639"/>
      <c r="O12" s="639"/>
      <c r="P12" s="639"/>
      <c r="Q12" s="640"/>
      <c r="R12" s="641">
        <v>1003345</v>
      </c>
      <c r="S12" s="644"/>
      <c r="T12" s="644"/>
      <c r="U12" s="644"/>
      <c r="V12" s="644"/>
      <c r="W12" s="644"/>
      <c r="X12" s="644"/>
      <c r="Y12" s="645"/>
      <c r="Z12" s="703">
        <v>2.5</v>
      </c>
      <c r="AA12" s="703"/>
      <c r="AB12" s="703"/>
      <c r="AC12" s="703"/>
      <c r="AD12" s="704">
        <v>1003345</v>
      </c>
      <c r="AE12" s="704"/>
      <c r="AF12" s="704"/>
      <c r="AG12" s="704"/>
      <c r="AH12" s="704"/>
      <c r="AI12" s="704"/>
      <c r="AJ12" s="704"/>
      <c r="AK12" s="704"/>
      <c r="AL12" s="646">
        <v>4.5999999999999996</v>
      </c>
      <c r="AM12" s="647"/>
      <c r="AN12" s="647"/>
      <c r="AO12" s="705"/>
      <c r="AP12" s="638" t="s">
        <v>247</v>
      </c>
      <c r="AQ12" s="639"/>
      <c r="AR12" s="639"/>
      <c r="AS12" s="639"/>
      <c r="AT12" s="639"/>
      <c r="AU12" s="639"/>
      <c r="AV12" s="639"/>
      <c r="AW12" s="639"/>
      <c r="AX12" s="639"/>
      <c r="AY12" s="639"/>
      <c r="AZ12" s="639"/>
      <c r="BA12" s="639"/>
      <c r="BB12" s="639"/>
      <c r="BC12" s="639"/>
      <c r="BD12" s="639"/>
      <c r="BE12" s="639"/>
      <c r="BF12" s="640"/>
      <c r="BG12" s="641">
        <v>3263674</v>
      </c>
      <c r="BH12" s="644"/>
      <c r="BI12" s="644"/>
      <c r="BJ12" s="644"/>
      <c r="BK12" s="644"/>
      <c r="BL12" s="644"/>
      <c r="BM12" s="644"/>
      <c r="BN12" s="645"/>
      <c r="BO12" s="703">
        <v>48.2</v>
      </c>
      <c r="BP12" s="703"/>
      <c r="BQ12" s="703"/>
      <c r="BR12" s="703"/>
      <c r="BS12" s="649" t="s">
        <v>240</v>
      </c>
      <c r="BT12" s="644"/>
      <c r="BU12" s="644"/>
      <c r="BV12" s="644"/>
      <c r="BW12" s="644"/>
      <c r="BX12" s="644"/>
      <c r="BY12" s="644"/>
      <c r="BZ12" s="644"/>
      <c r="CA12" s="644"/>
      <c r="CB12" s="684"/>
      <c r="CD12" s="685" t="s">
        <v>248</v>
      </c>
      <c r="CE12" s="682"/>
      <c r="CF12" s="682"/>
      <c r="CG12" s="682"/>
      <c r="CH12" s="682"/>
      <c r="CI12" s="682"/>
      <c r="CJ12" s="682"/>
      <c r="CK12" s="682"/>
      <c r="CL12" s="682"/>
      <c r="CM12" s="682"/>
      <c r="CN12" s="682"/>
      <c r="CO12" s="682"/>
      <c r="CP12" s="682"/>
      <c r="CQ12" s="683"/>
      <c r="CR12" s="641">
        <v>1214540</v>
      </c>
      <c r="CS12" s="644"/>
      <c r="CT12" s="644"/>
      <c r="CU12" s="644"/>
      <c r="CV12" s="644"/>
      <c r="CW12" s="644"/>
      <c r="CX12" s="644"/>
      <c r="CY12" s="645"/>
      <c r="CZ12" s="703">
        <v>3.1</v>
      </c>
      <c r="DA12" s="703"/>
      <c r="DB12" s="703"/>
      <c r="DC12" s="703"/>
      <c r="DD12" s="649">
        <v>208228</v>
      </c>
      <c r="DE12" s="644"/>
      <c r="DF12" s="644"/>
      <c r="DG12" s="644"/>
      <c r="DH12" s="644"/>
      <c r="DI12" s="644"/>
      <c r="DJ12" s="644"/>
      <c r="DK12" s="644"/>
      <c r="DL12" s="644"/>
      <c r="DM12" s="644"/>
      <c r="DN12" s="644"/>
      <c r="DO12" s="644"/>
      <c r="DP12" s="645"/>
      <c r="DQ12" s="649">
        <v>511652</v>
      </c>
      <c r="DR12" s="644"/>
      <c r="DS12" s="644"/>
      <c r="DT12" s="644"/>
      <c r="DU12" s="644"/>
      <c r="DV12" s="644"/>
      <c r="DW12" s="644"/>
      <c r="DX12" s="644"/>
      <c r="DY12" s="644"/>
      <c r="DZ12" s="644"/>
      <c r="EA12" s="644"/>
      <c r="EB12" s="644"/>
      <c r="EC12" s="684"/>
    </row>
    <row r="13" spans="2:143" ht="11.25" customHeight="1">
      <c r="B13" s="638" t="s">
        <v>249</v>
      </c>
      <c r="C13" s="639"/>
      <c r="D13" s="639"/>
      <c r="E13" s="639"/>
      <c r="F13" s="639"/>
      <c r="G13" s="639"/>
      <c r="H13" s="639"/>
      <c r="I13" s="639"/>
      <c r="J13" s="639"/>
      <c r="K13" s="639"/>
      <c r="L13" s="639"/>
      <c r="M13" s="639"/>
      <c r="N13" s="639"/>
      <c r="O13" s="639"/>
      <c r="P13" s="639"/>
      <c r="Q13" s="640"/>
      <c r="R13" s="641">
        <v>7243</v>
      </c>
      <c r="S13" s="644"/>
      <c r="T13" s="644"/>
      <c r="U13" s="644"/>
      <c r="V13" s="644"/>
      <c r="W13" s="644"/>
      <c r="X13" s="644"/>
      <c r="Y13" s="645"/>
      <c r="Z13" s="703">
        <v>0</v>
      </c>
      <c r="AA13" s="703"/>
      <c r="AB13" s="703"/>
      <c r="AC13" s="703"/>
      <c r="AD13" s="704">
        <v>7243</v>
      </c>
      <c r="AE13" s="704"/>
      <c r="AF13" s="704"/>
      <c r="AG13" s="704"/>
      <c r="AH13" s="704"/>
      <c r="AI13" s="704"/>
      <c r="AJ13" s="704"/>
      <c r="AK13" s="704"/>
      <c r="AL13" s="646">
        <v>0</v>
      </c>
      <c r="AM13" s="647"/>
      <c r="AN13" s="647"/>
      <c r="AO13" s="705"/>
      <c r="AP13" s="638" t="s">
        <v>250</v>
      </c>
      <c r="AQ13" s="639"/>
      <c r="AR13" s="639"/>
      <c r="AS13" s="639"/>
      <c r="AT13" s="639"/>
      <c r="AU13" s="639"/>
      <c r="AV13" s="639"/>
      <c r="AW13" s="639"/>
      <c r="AX13" s="639"/>
      <c r="AY13" s="639"/>
      <c r="AZ13" s="639"/>
      <c r="BA13" s="639"/>
      <c r="BB13" s="639"/>
      <c r="BC13" s="639"/>
      <c r="BD13" s="639"/>
      <c r="BE13" s="639"/>
      <c r="BF13" s="640"/>
      <c r="BG13" s="641">
        <v>3234329</v>
      </c>
      <c r="BH13" s="644"/>
      <c r="BI13" s="644"/>
      <c r="BJ13" s="644"/>
      <c r="BK13" s="644"/>
      <c r="BL13" s="644"/>
      <c r="BM13" s="644"/>
      <c r="BN13" s="645"/>
      <c r="BO13" s="703">
        <v>47.7</v>
      </c>
      <c r="BP13" s="703"/>
      <c r="BQ13" s="703"/>
      <c r="BR13" s="703"/>
      <c r="BS13" s="649" t="s">
        <v>240</v>
      </c>
      <c r="BT13" s="644"/>
      <c r="BU13" s="644"/>
      <c r="BV13" s="644"/>
      <c r="BW13" s="644"/>
      <c r="BX13" s="644"/>
      <c r="BY13" s="644"/>
      <c r="BZ13" s="644"/>
      <c r="CA13" s="644"/>
      <c r="CB13" s="684"/>
      <c r="CD13" s="685" t="s">
        <v>251</v>
      </c>
      <c r="CE13" s="682"/>
      <c r="CF13" s="682"/>
      <c r="CG13" s="682"/>
      <c r="CH13" s="682"/>
      <c r="CI13" s="682"/>
      <c r="CJ13" s="682"/>
      <c r="CK13" s="682"/>
      <c r="CL13" s="682"/>
      <c r="CM13" s="682"/>
      <c r="CN13" s="682"/>
      <c r="CO13" s="682"/>
      <c r="CP13" s="682"/>
      <c r="CQ13" s="683"/>
      <c r="CR13" s="641">
        <v>4643480</v>
      </c>
      <c r="CS13" s="644"/>
      <c r="CT13" s="644"/>
      <c r="CU13" s="644"/>
      <c r="CV13" s="644"/>
      <c r="CW13" s="644"/>
      <c r="CX13" s="644"/>
      <c r="CY13" s="645"/>
      <c r="CZ13" s="703">
        <v>11.7</v>
      </c>
      <c r="DA13" s="703"/>
      <c r="DB13" s="703"/>
      <c r="DC13" s="703"/>
      <c r="DD13" s="649">
        <v>2250099</v>
      </c>
      <c r="DE13" s="644"/>
      <c r="DF13" s="644"/>
      <c r="DG13" s="644"/>
      <c r="DH13" s="644"/>
      <c r="DI13" s="644"/>
      <c r="DJ13" s="644"/>
      <c r="DK13" s="644"/>
      <c r="DL13" s="644"/>
      <c r="DM13" s="644"/>
      <c r="DN13" s="644"/>
      <c r="DO13" s="644"/>
      <c r="DP13" s="645"/>
      <c r="DQ13" s="649">
        <v>2428099</v>
      </c>
      <c r="DR13" s="644"/>
      <c r="DS13" s="644"/>
      <c r="DT13" s="644"/>
      <c r="DU13" s="644"/>
      <c r="DV13" s="644"/>
      <c r="DW13" s="644"/>
      <c r="DX13" s="644"/>
      <c r="DY13" s="644"/>
      <c r="DZ13" s="644"/>
      <c r="EA13" s="644"/>
      <c r="EB13" s="644"/>
      <c r="EC13" s="684"/>
    </row>
    <row r="14" spans="2:143" ht="11.25" customHeight="1">
      <c r="B14" s="638" t="s">
        <v>252</v>
      </c>
      <c r="C14" s="639"/>
      <c r="D14" s="639"/>
      <c r="E14" s="639"/>
      <c r="F14" s="639"/>
      <c r="G14" s="639"/>
      <c r="H14" s="639"/>
      <c r="I14" s="639"/>
      <c r="J14" s="639"/>
      <c r="K14" s="639"/>
      <c r="L14" s="639"/>
      <c r="M14" s="639"/>
      <c r="N14" s="639"/>
      <c r="O14" s="639"/>
      <c r="P14" s="639"/>
      <c r="Q14" s="640"/>
      <c r="R14" s="641" t="s">
        <v>240</v>
      </c>
      <c r="S14" s="644"/>
      <c r="T14" s="644"/>
      <c r="U14" s="644"/>
      <c r="V14" s="644"/>
      <c r="W14" s="644"/>
      <c r="X14" s="644"/>
      <c r="Y14" s="645"/>
      <c r="Z14" s="703" t="s">
        <v>240</v>
      </c>
      <c r="AA14" s="703"/>
      <c r="AB14" s="703"/>
      <c r="AC14" s="703"/>
      <c r="AD14" s="704" t="s">
        <v>237</v>
      </c>
      <c r="AE14" s="704"/>
      <c r="AF14" s="704"/>
      <c r="AG14" s="704"/>
      <c r="AH14" s="704"/>
      <c r="AI14" s="704"/>
      <c r="AJ14" s="704"/>
      <c r="AK14" s="704"/>
      <c r="AL14" s="646" t="s">
        <v>132</v>
      </c>
      <c r="AM14" s="647"/>
      <c r="AN14" s="647"/>
      <c r="AO14" s="705"/>
      <c r="AP14" s="638" t="s">
        <v>253</v>
      </c>
      <c r="AQ14" s="639"/>
      <c r="AR14" s="639"/>
      <c r="AS14" s="639"/>
      <c r="AT14" s="639"/>
      <c r="AU14" s="639"/>
      <c r="AV14" s="639"/>
      <c r="AW14" s="639"/>
      <c r="AX14" s="639"/>
      <c r="AY14" s="639"/>
      <c r="AZ14" s="639"/>
      <c r="BA14" s="639"/>
      <c r="BB14" s="639"/>
      <c r="BC14" s="639"/>
      <c r="BD14" s="639"/>
      <c r="BE14" s="639"/>
      <c r="BF14" s="640"/>
      <c r="BG14" s="641">
        <v>189236</v>
      </c>
      <c r="BH14" s="644"/>
      <c r="BI14" s="644"/>
      <c r="BJ14" s="644"/>
      <c r="BK14" s="644"/>
      <c r="BL14" s="644"/>
      <c r="BM14" s="644"/>
      <c r="BN14" s="645"/>
      <c r="BO14" s="703">
        <v>2.8</v>
      </c>
      <c r="BP14" s="703"/>
      <c r="BQ14" s="703"/>
      <c r="BR14" s="703"/>
      <c r="BS14" s="649" t="s">
        <v>240</v>
      </c>
      <c r="BT14" s="644"/>
      <c r="BU14" s="644"/>
      <c r="BV14" s="644"/>
      <c r="BW14" s="644"/>
      <c r="BX14" s="644"/>
      <c r="BY14" s="644"/>
      <c r="BZ14" s="644"/>
      <c r="CA14" s="644"/>
      <c r="CB14" s="684"/>
      <c r="CD14" s="685" t="s">
        <v>254</v>
      </c>
      <c r="CE14" s="682"/>
      <c r="CF14" s="682"/>
      <c r="CG14" s="682"/>
      <c r="CH14" s="682"/>
      <c r="CI14" s="682"/>
      <c r="CJ14" s="682"/>
      <c r="CK14" s="682"/>
      <c r="CL14" s="682"/>
      <c r="CM14" s="682"/>
      <c r="CN14" s="682"/>
      <c r="CO14" s="682"/>
      <c r="CP14" s="682"/>
      <c r="CQ14" s="683"/>
      <c r="CR14" s="641">
        <v>1381427</v>
      </c>
      <c r="CS14" s="644"/>
      <c r="CT14" s="644"/>
      <c r="CU14" s="644"/>
      <c r="CV14" s="644"/>
      <c r="CW14" s="644"/>
      <c r="CX14" s="644"/>
      <c r="CY14" s="645"/>
      <c r="CZ14" s="703">
        <v>3.5</v>
      </c>
      <c r="DA14" s="703"/>
      <c r="DB14" s="703"/>
      <c r="DC14" s="703"/>
      <c r="DD14" s="649">
        <v>56994</v>
      </c>
      <c r="DE14" s="644"/>
      <c r="DF14" s="644"/>
      <c r="DG14" s="644"/>
      <c r="DH14" s="644"/>
      <c r="DI14" s="644"/>
      <c r="DJ14" s="644"/>
      <c r="DK14" s="644"/>
      <c r="DL14" s="644"/>
      <c r="DM14" s="644"/>
      <c r="DN14" s="644"/>
      <c r="DO14" s="644"/>
      <c r="DP14" s="645"/>
      <c r="DQ14" s="649">
        <v>1193281</v>
      </c>
      <c r="DR14" s="644"/>
      <c r="DS14" s="644"/>
      <c r="DT14" s="644"/>
      <c r="DU14" s="644"/>
      <c r="DV14" s="644"/>
      <c r="DW14" s="644"/>
      <c r="DX14" s="644"/>
      <c r="DY14" s="644"/>
      <c r="DZ14" s="644"/>
      <c r="EA14" s="644"/>
      <c r="EB14" s="644"/>
      <c r="EC14" s="684"/>
    </row>
    <row r="15" spans="2:143" ht="11.25" customHeight="1">
      <c r="B15" s="638" t="s">
        <v>255</v>
      </c>
      <c r="C15" s="639"/>
      <c r="D15" s="639"/>
      <c r="E15" s="639"/>
      <c r="F15" s="639"/>
      <c r="G15" s="639"/>
      <c r="H15" s="639"/>
      <c r="I15" s="639"/>
      <c r="J15" s="639"/>
      <c r="K15" s="639"/>
      <c r="L15" s="639"/>
      <c r="M15" s="639"/>
      <c r="N15" s="639"/>
      <c r="O15" s="639"/>
      <c r="P15" s="639"/>
      <c r="Q15" s="640"/>
      <c r="R15" s="641">
        <v>146689</v>
      </c>
      <c r="S15" s="644"/>
      <c r="T15" s="644"/>
      <c r="U15" s="644"/>
      <c r="V15" s="644"/>
      <c r="W15" s="644"/>
      <c r="X15" s="644"/>
      <c r="Y15" s="645"/>
      <c r="Z15" s="703">
        <v>0.4</v>
      </c>
      <c r="AA15" s="703"/>
      <c r="AB15" s="703"/>
      <c r="AC15" s="703"/>
      <c r="AD15" s="704">
        <v>146689</v>
      </c>
      <c r="AE15" s="704"/>
      <c r="AF15" s="704"/>
      <c r="AG15" s="704"/>
      <c r="AH15" s="704"/>
      <c r="AI15" s="704"/>
      <c r="AJ15" s="704"/>
      <c r="AK15" s="704"/>
      <c r="AL15" s="646">
        <v>0.7</v>
      </c>
      <c r="AM15" s="647"/>
      <c r="AN15" s="647"/>
      <c r="AO15" s="705"/>
      <c r="AP15" s="638" t="s">
        <v>256</v>
      </c>
      <c r="AQ15" s="639"/>
      <c r="AR15" s="639"/>
      <c r="AS15" s="639"/>
      <c r="AT15" s="639"/>
      <c r="AU15" s="639"/>
      <c r="AV15" s="639"/>
      <c r="AW15" s="639"/>
      <c r="AX15" s="639"/>
      <c r="AY15" s="639"/>
      <c r="AZ15" s="639"/>
      <c r="BA15" s="639"/>
      <c r="BB15" s="639"/>
      <c r="BC15" s="639"/>
      <c r="BD15" s="639"/>
      <c r="BE15" s="639"/>
      <c r="BF15" s="640"/>
      <c r="BG15" s="641">
        <v>352686</v>
      </c>
      <c r="BH15" s="644"/>
      <c r="BI15" s="644"/>
      <c r="BJ15" s="644"/>
      <c r="BK15" s="644"/>
      <c r="BL15" s="644"/>
      <c r="BM15" s="644"/>
      <c r="BN15" s="645"/>
      <c r="BO15" s="703">
        <v>5.2</v>
      </c>
      <c r="BP15" s="703"/>
      <c r="BQ15" s="703"/>
      <c r="BR15" s="703"/>
      <c r="BS15" s="649" t="s">
        <v>240</v>
      </c>
      <c r="BT15" s="644"/>
      <c r="BU15" s="644"/>
      <c r="BV15" s="644"/>
      <c r="BW15" s="644"/>
      <c r="BX15" s="644"/>
      <c r="BY15" s="644"/>
      <c r="BZ15" s="644"/>
      <c r="CA15" s="644"/>
      <c r="CB15" s="684"/>
      <c r="CD15" s="685" t="s">
        <v>257</v>
      </c>
      <c r="CE15" s="682"/>
      <c r="CF15" s="682"/>
      <c r="CG15" s="682"/>
      <c r="CH15" s="682"/>
      <c r="CI15" s="682"/>
      <c r="CJ15" s="682"/>
      <c r="CK15" s="682"/>
      <c r="CL15" s="682"/>
      <c r="CM15" s="682"/>
      <c r="CN15" s="682"/>
      <c r="CO15" s="682"/>
      <c r="CP15" s="682"/>
      <c r="CQ15" s="683"/>
      <c r="CR15" s="641">
        <v>2812153</v>
      </c>
      <c r="CS15" s="644"/>
      <c r="CT15" s="644"/>
      <c r="CU15" s="644"/>
      <c r="CV15" s="644"/>
      <c r="CW15" s="644"/>
      <c r="CX15" s="644"/>
      <c r="CY15" s="645"/>
      <c r="CZ15" s="703">
        <v>7.1</v>
      </c>
      <c r="DA15" s="703"/>
      <c r="DB15" s="703"/>
      <c r="DC15" s="703"/>
      <c r="DD15" s="649">
        <v>659099</v>
      </c>
      <c r="DE15" s="644"/>
      <c r="DF15" s="644"/>
      <c r="DG15" s="644"/>
      <c r="DH15" s="644"/>
      <c r="DI15" s="644"/>
      <c r="DJ15" s="644"/>
      <c r="DK15" s="644"/>
      <c r="DL15" s="644"/>
      <c r="DM15" s="644"/>
      <c r="DN15" s="644"/>
      <c r="DO15" s="644"/>
      <c r="DP15" s="645"/>
      <c r="DQ15" s="649">
        <v>2062666</v>
      </c>
      <c r="DR15" s="644"/>
      <c r="DS15" s="644"/>
      <c r="DT15" s="644"/>
      <c r="DU15" s="644"/>
      <c r="DV15" s="644"/>
      <c r="DW15" s="644"/>
      <c r="DX15" s="644"/>
      <c r="DY15" s="644"/>
      <c r="DZ15" s="644"/>
      <c r="EA15" s="644"/>
      <c r="EB15" s="644"/>
      <c r="EC15" s="684"/>
    </row>
    <row r="16" spans="2:143" ht="11.25" customHeight="1">
      <c r="B16" s="638" t="s">
        <v>258</v>
      </c>
      <c r="C16" s="639"/>
      <c r="D16" s="639"/>
      <c r="E16" s="639"/>
      <c r="F16" s="639"/>
      <c r="G16" s="639"/>
      <c r="H16" s="639"/>
      <c r="I16" s="639"/>
      <c r="J16" s="639"/>
      <c r="K16" s="639"/>
      <c r="L16" s="639"/>
      <c r="M16" s="639"/>
      <c r="N16" s="639"/>
      <c r="O16" s="639"/>
      <c r="P16" s="639"/>
      <c r="Q16" s="640"/>
      <c r="R16" s="641" t="s">
        <v>240</v>
      </c>
      <c r="S16" s="644"/>
      <c r="T16" s="644"/>
      <c r="U16" s="644"/>
      <c r="V16" s="644"/>
      <c r="W16" s="644"/>
      <c r="X16" s="644"/>
      <c r="Y16" s="645"/>
      <c r="Z16" s="703" t="s">
        <v>237</v>
      </c>
      <c r="AA16" s="703"/>
      <c r="AB16" s="703"/>
      <c r="AC16" s="703"/>
      <c r="AD16" s="704" t="s">
        <v>240</v>
      </c>
      <c r="AE16" s="704"/>
      <c r="AF16" s="704"/>
      <c r="AG16" s="704"/>
      <c r="AH16" s="704"/>
      <c r="AI16" s="704"/>
      <c r="AJ16" s="704"/>
      <c r="AK16" s="704"/>
      <c r="AL16" s="646" t="s">
        <v>240</v>
      </c>
      <c r="AM16" s="647"/>
      <c r="AN16" s="647"/>
      <c r="AO16" s="705"/>
      <c r="AP16" s="638" t="s">
        <v>259</v>
      </c>
      <c r="AQ16" s="639"/>
      <c r="AR16" s="639"/>
      <c r="AS16" s="639"/>
      <c r="AT16" s="639"/>
      <c r="AU16" s="639"/>
      <c r="AV16" s="639"/>
      <c r="AW16" s="639"/>
      <c r="AX16" s="639"/>
      <c r="AY16" s="639"/>
      <c r="AZ16" s="639"/>
      <c r="BA16" s="639"/>
      <c r="BB16" s="639"/>
      <c r="BC16" s="639"/>
      <c r="BD16" s="639"/>
      <c r="BE16" s="639"/>
      <c r="BF16" s="640"/>
      <c r="BG16" s="641" t="s">
        <v>237</v>
      </c>
      <c r="BH16" s="644"/>
      <c r="BI16" s="644"/>
      <c r="BJ16" s="644"/>
      <c r="BK16" s="644"/>
      <c r="BL16" s="644"/>
      <c r="BM16" s="644"/>
      <c r="BN16" s="645"/>
      <c r="BO16" s="703" t="s">
        <v>240</v>
      </c>
      <c r="BP16" s="703"/>
      <c r="BQ16" s="703"/>
      <c r="BR16" s="703"/>
      <c r="BS16" s="649" t="s">
        <v>240</v>
      </c>
      <c r="BT16" s="644"/>
      <c r="BU16" s="644"/>
      <c r="BV16" s="644"/>
      <c r="BW16" s="644"/>
      <c r="BX16" s="644"/>
      <c r="BY16" s="644"/>
      <c r="BZ16" s="644"/>
      <c r="CA16" s="644"/>
      <c r="CB16" s="684"/>
      <c r="CD16" s="685" t="s">
        <v>260</v>
      </c>
      <c r="CE16" s="682"/>
      <c r="CF16" s="682"/>
      <c r="CG16" s="682"/>
      <c r="CH16" s="682"/>
      <c r="CI16" s="682"/>
      <c r="CJ16" s="682"/>
      <c r="CK16" s="682"/>
      <c r="CL16" s="682"/>
      <c r="CM16" s="682"/>
      <c r="CN16" s="682"/>
      <c r="CO16" s="682"/>
      <c r="CP16" s="682"/>
      <c r="CQ16" s="683"/>
      <c r="CR16" s="641">
        <v>188091</v>
      </c>
      <c r="CS16" s="644"/>
      <c r="CT16" s="644"/>
      <c r="CU16" s="644"/>
      <c r="CV16" s="644"/>
      <c r="CW16" s="644"/>
      <c r="CX16" s="644"/>
      <c r="CY16" s="645"/>
      <c r="CZ16" s="703">
        <v>0.5</v>
      </c>
      <c r="DA16" s="703"/>
      <c r="DB16" s="703"/>
      <c r="DC16" s="703"/>
      <c r="DD16" s="649" t="s">
        <v>132</v>
      </c>
      <c r="DE16" s="644"/>
      <c r="DF16" s="644"/>
      <c r="DG16" s="644"/>
      <c r="DH16" s="644"/>
      <c r="DI16" s="644"/>
      <c r="DJ16" s="644"/>
      <c r="DK16" s="644"/>
      <c r="DL16" s="644"/>
      <c r="DM16" s="644"/>
      <c r="DN16" s="644"/>
      <c r="DO16" s="644"/>
      <c r="DP16" s="645"/>
      <c r="DQ16" s="649">
        <v>28757</v>
      </c>
      <c r="DR16" s="644"/>
      <c r="DS16" s="644"/>
      <c r="DT16" s="644"/>
      <c r="DU16" s="644"/>
      <c r="DV16" s="644"/>
      <c r="DW16" s="644"/>
      <c r="DX16" s="644"/>
      <c r="DY16" s="644"/>
      <c r="DZ16" s="644"/>
      <c r="EA16" s="644"/>
      <c r="EB16" s="644"/>
      <c r="EC16" s="684"/>
    </row>
    <row r="17" spans="2:133" ht="11.25" customHeight="1">
      <c r="B17" s="638" t="s">
        <v>261</v>
      </c>
      <c r="C17" s="639"/>
      <c r="D17" s="639"/>
      <c r="E17" s="639"/>
      <c r="F17" s="639"/>
      <c r="G17" s="639"/>
      <c r="H17" s="639"/>
      <c r="I17" s="639"/>
      <c r="J17" s="639"/>
      <c r="K17" s="639"/>
      <c r="L17" s="639"/>
      <c r="M17" s="639"/>
      <c r="N17" s="639"/>
      <c r="O17" s="639"/>
      <c r="P17" s="639"/>
      <c r="Q17" s="640"/>
      <c r="R17" s="641">
        <v>24606</v>
      </c>
      <c r="S17" s="644"/>
      <c r="T17" s="644"/>
      <c r="U17" s="644"/>
      <c r="V17" s="644"/>
      <c r="W17" s="644"/>
      <c r="X17" s="644"/>
      <c r="Y17" s="645"/>
      <c r="Z17" s="703">
        <v>0.1</v>
      </c>
      <c r="AA17" s="703"/>
      <c r="AB17" s="703"/>
      <c r="AC17" s="703"/>
      <c r="AD17" s="704">
        <v>24606</v>
      </c>
      <c r="AE17" s="704"/>
      <c r="AF17" s="704"/>
      <c r="AG17" s="704"/>
      <c r="AH17" s="704"/>
      <c r="AI17" s="704"/>
      <c r="AJ17" s="704"/>
      <c r="AK17" s="704"/>
      <c r="AL17" s="646">
        <v>0.1</v>
      </c>
      <c r="AM17" s="647"/>
      <c r="AN17" s="647"/>
      <c r="AO17" s="705"/>
      <c r="AP17" s="638" t="s">
        <v>262</v>
      </c>
      <c r="AQ17" s="639"/>
      <c r="AR17" s="639"/>
      <c r="AS17" s="639"/>
      <c r="AT17" s="639"/>
      <c r="AU17" s="639"/>
      <c r="AV17" s="639"/>
      <c r="AW17" s="639"/>
      <c r="AX17" s="639"/>
      <c r="AY17" s="639"/>
      <c r="AZ17" s="639"/>
      <c r="BA17" s="639"/>
      <c r="BB17" s="639"/>
      <c r="BC17" s="639"/>
      <c r="BD17" s="639"/>
      <c r="BE17" s="639"/>
      <c r="BF17" s="640"/>
      <c r="BG17" s="641" t="s">
        <v>240</v>
      </c>
      <c r="BH17" s="644"/>
      <c r="BI17" s="644"/>
      <c r="BJ17" s="644"/>
      <c r="BK17" s="644"/>
      <c r="BL17" s="644"/>
      <c r="BM17" s="644"/>
      <c r="BN17" s="645"/>
      <c r="BO17" s="703" t="s">
        <v>240</v>
      </c>
      <c r="BP17" s="703"/>
      <c r="BQ17" s="703"/>
      <c r="BR17" s="703"/>
      <c r="BS17" s="649" t="s">
        <v>240</v>
      </c>
      <c r="BT17" s="644"/>
      <c r="BU17" s="644"/>
      <c r="BV17" s="644"/>
      <c r="BW17" s="644"/>
      <c r="BX17" s="644"/>
      <c r="BY17" s="644"/>
      <c r="BZ17" s="644"/>
      <c r="CA17" s="644"/>
      <c r="CB17" s="684"/>
      <c r="CD17" s="685" t="s">
        <v>263</v>
      </c>
      <c r="CE17" s="682"/>
      <c r="CF17" s="682"/>
      <c r="CG17" s="682"/>
      <c r="CH17" s="682"/>
      <c r="CI17" s="682"/>
      <c r="CJ17" s="682"/>
      <c r="CK17" s="682"/>
      <c r="CL17" s="682"/>
      <c r="CM17" s="682"/>
      <c r="CN17" s="682"/>
      <c r="CO17" s="682"/>
      <c r="CP17" s="682"/>
      <c r="CQ17" s="683"/>
      <c r="CR17" s="641">
        <v>6545825</v>
      </c>
      <c r="CS17" s="644"/>
      <c r="CT17" s="644"/>
      <c r="CU17" s="644"/>
      <c r="CV17" s="644"/>
      <c r="CW17" s="644"/>
      <c r="CX17" s="644"/>
      <c r="CY17" s="645"/>
      <c r="CZ17" s="703">
        <v>16.5</v>
      </c>
      <c r="DA17" s="703"/>
      <c r="DB17" s="703"/>
      <c r="DC17" s="703"/>
      <c r="DD17" s="649" t="s">
        <v>240</v>
      </c>
      <c r="DE17" s="644"/>
      <c r="DF17" s="644"/>
      <c r="DG17" s="644"/>
      <c r="DH17" s="644"/>
      <c r="DI17" s="644"/>
      <c r="DJ17" s="644"/>
      <c r="DK17" s="644"/>
      <c r="DL17" s="644"/>
      <c r="DM17" s="644"/>
      <c r="DN17" s="644"/>
      <c r="DO17" s="644"/>
      <c r="DP17" s="645"/>
      <c r="DQ17" s="649">
        <v>6422594</v>
      </c>
      <c r="DR17" s="644"/>
      <c r="DS17" s="644"/>
      <c r="DT17" s="644"/>
      <c r="DU17" s="644"/>
      <c r="DV17" s="644"/>
      <c r="DW17" s="644"/>
      <c r="DX17" s="644"/>
      <c r="DY17" s="644"/>
      <c r="DZ17" s="644"/>
      <c r="EA17" s="644"/>
      <c r="EB17" s="644"/>
      <c r="EC17" s="684"/>
    </row>
    <row r="18" spans="2:133" ht="11.25" customHeight="1">
      <c r="B18" s="638" t="s">
        <v>264</v>
      </c>
      <c r="C18" s="639"/>
      <c r="D18" s="639"/>
      <c r="E18" s="639"/>
      <c r="F18" s="639"/>
      <c r="G18" s="639"/>
      <c r="H18" s="639"/>
      <c r="I18" s="639"/>
      <c r="J18" s="639"/>
      <c r="K18" s="639"/>
      <c r="L18" s="639"/>
      <c r="M18" s="639"/>
      <c r="N18" s="639"/>
      <c r="O18" s="639"/>
      <c r="P18" s="639"/>
      <c r="Q18" s="640"/>
      <c r="R18" s="641">
        <v>15538996</v>
      </c>
      <c r="S18" s="644"/>
      <c r="T18" s="644"/>
      <c r="U18" s="644"/>
      <c r="V18" s="644"/>
      <c r="W18" s="644"/>
      <c r="X18" s="644"/>
      <c r="Y18" s="645"/>
      <c r="Z18" s="703">
        <v>38.4</v>
      </c>
      <c r="AA18" s="703"/>
      <c r="AB18" s="703"/>
      <c r="AC18" s="703"/>
      <c r="AD18" s="704">
        <v>13673413</v>
      </c>
      <c r="AE18" s="704"/>
      <c r="AF18" s="704"/>
      <c r="AG18" s="704"/>
      <c r="AH18" s="704"/>
      <c r="AI18" s="704"/>
      <c r="AJ18" s="704"/>
      <c r="AK18" s="704"/>
      <c r="AL18" s="646">
        <v>62.5</v>
      </c>
      <c r="AM18" s="647"/>
      <c r="AN18" s="647"/>
      <c r="AO18" s="705"/>
      <c r="AP18" s="638" t="s">
        <v>265</v>
      </c>
      <c r="AQ18" s="639"/>
      <c r="AR18" s="639"/>
      <c r="AS18" s="639"/>
      <c r="AT18" s="639"/>
      <c r="AU18" s="639"/>
      <c r="AV18" s="639"/>
      <c r="AW18" s="639"/>
      <c r="AX18" s="639"/>
      <c r="AY18" s="639"/>
      <c r="AZ18" s="639"/>
      <c r="BA18" s="639"/>
      <c r="BB18" s="639"/>
      <c r="BC18" s="639"/>
      <c r="BD18" s="639"/>
      <c r="BE18" s="639"/>
      <c r="BF18" s="640"/>
      <c r="BG18" s="641" t="s">
        <v>132</v>
      </c>
      <c r="BH18" s="644"/>
      <c r="BI18" s="644"/>
      <c r="BJ18" s="644"/>
      <c r="BK18" s="644"/>
      <c r="BL18" s="644"/>
      <c r="BM18" s="644"/>
      <c r="BN18" s="645"/>
      <c r="BO18" s="703" t="s">
        <v>240</v>
      </c>
      <c r="BP18" s="703"/>
      <c r="BQ18" s="703"/>
      <c r="BR18" s="703"/>
      <c r="BS18" s="649" t="s">
        <v>240</v>
      </c>
      <c r="BT18" s="644"/>
      <c r="BU18" s="644"/>
      <c r="BV18" s="644"/>
      <c r="BW18" s="644"/>
      <c r="BX18" s="644"/>
      <c r="BY18" s="644"/>
      <c r="BZ18" s="644"/>
      <c r="CA18" s="644"/>
      <c r="CB18" s="684"/>
      <c r="CD18" s="685" t="s">
        <v>266</v>
      </c>
      <c r="CE18" s="682"/>
      <c r="CF18" s="682"/>
      <c r="CG18" s="682"/>
      <c r="CH18" s="682"/>
      <c r="CI18" s="682"/>
      <c r="CJ18" s="682"/>
      <c r="CK18" s="682"/>
      <c r="CL18" s="682"/>
      <c r="CM18" s="682"/>
      <c r="CN18" s="682"/>
      <c r="CO18" s="682"/>
      <c r="CP18" s="682"/>
      <c r="CQ18" s="683"/>
      <c r="CR18" s="641" t="s">
        <v>240</v>
      </c>
      <c r="CS18" s="644"/>
      <c r="CT18" s="644"/>
      <c r="CU18" s="644"/>
      <c r="CV18" s="644"/>
      <c r="CW18" s="644"/>
      <c r="CX18" s="644"/>
      <c r="CY18" s="645"/>
      <c r="CZ18" s="703" t="s">
        <v>240</v>
      </c>
      <c r="DA18" s="703"/>
      <c r="DB18" s="703"/>
      <c r="DC18" s="703"/>
      <c r="DD18" s="649" t="s">
        <v>237</v>
      </c>
      <c r="DE18" s="644"/>
      <c r="DF18" s="644"/>
      <c r="DG18" s="644"/>
      <c r="DH18" s="644"/>
      <c r="DI18" s="644"/>
      <c r="DJ18" s="644"/>
      <c r="DK18" s="644"/>
      <c r="DL18" s="644"/>
      <c r="DM18" s="644"/>
      <c r="DN18" s="644"/>
      <c r="DO18" s="644"/>
      <c r="DP18" s="645"/>
      <c r="DQ18" s="649" t="s">
        <v>237</v>
      </c>
      <c r="DR18" s="644"/>
      <c r="DS18" s="644"/>
      <c r="DT18" s="644"/>
      <c r="DU18" s="644"/>
      <c r="DV18" s="644"/>
      <c r="DW18" s="644"/>
      <c r="DX18" s="644"/>
      <c r="DY18" s="644"/>
      <c r="DZ18" s="644"/>
      <c r="EA18" s="644"/>
      <c r="EB18" s="644"/>
      <c r="EC18" s="684"/>
    </row>
    <row r="19" spans="2:133" ht="11.25" customHeight="1">
      <c r="B19" s="638" t="s">
        <v>267</v>
      </c>
      <c r="C19" s="639"/>
      <c r="D19" s="639"/>
      <c r="E19" s="639"/>
      <c r="F19" s="639"/>
      <c r="G19" s="639"/>
      <c r="H19" s="639"/>
      <c r="I19" s="639"/>
      <c r="J19" s="639"/>
      <c r="K19" s="639"/>
      <c r="L19" s="639"/>
      <c r="M19" s="639"/>
      <c r="N19" s="639"/>
      <c r="O19" s="639"/>
      <c r="P19" s="639"/>
      <c r="Q19" s="640"/>
      <c r="R19" s="641">
        <v>13673413</v>
      </c>
      <c r="S19" s="644"/>
      <c r="T19" s="644"/>
      <c r="U19" s="644"/>
      <c r="V19" s="644"/>
      <c r="W19" s="644"/>
      <c r="X19" s="644"/>
      <c r="Y19" s="645"/>
      <c r="Z19" s="703">
        <v>33.799999999999997</v>
      </c>
      <c r="AA19" s="703"/>
      <c r="AB19" s="703"/>
      <c r="AC19" s="703"/>
      <c r="AD19" s="704">
        <v>13673413</v>
      </c>
      <c r="AE19" s="704"/>
      <c r="AF19" s="704"/>
      <c r="AG19" s="704"/>
      <c r="AH19" s="704"/>
      <c r="AI19" s="704"/>
      <c r="AJ19" s="704"/>
      <c r="AK19" s="704"/>
      <c r="AL19" s="646">
        <v>62.5</v>
      </c>
      <c r="AM19" s="647"/>
      <c r="AN19" s="647"/>
      <c r="AO19" s="705"/>
      <c r="AP19" s="638" t="s">
        <v>268</v>
      </c>
      <c r="AQ19" s="639"/>
      <c r="AR19" s="639"/>
      <c r="AS19" s="639"/>
      <c r="AT19" s="639"/>
      <c r="AU19" s="639"/>
      <c r="AV19" s="639"/>
      <c r="AW19" s="639"/>
      <c r="AX19" s="639"/>
      <c r="AY19" s="639"/>
      <c r="AZ19" s="639"/>
      <c r="BA19" s="639"/>
      <c r="BB19" s="639"/>
      <c r="BC19" s="639"/>
      <c r="BD19" s="639"/>
      <c r="BE19" s="639"/>
      <c r="BF19" s="640"/>
      <c r="BG19" s="641">
        <v>296905</v>
      </c>
      <c r="BH19" s="644"/>
      <c r="BI19" s="644"/>
      <c r="BJ19" s="644"/>
      <c r="BK19" s="644"/>
      <c r="BL19" s="644"/>
      <c r="BM19" s="644"/>
      <c r="BN19" s="645"/>
      <c r="BO19" s="703">
        <v>4.4000000000000004</v>
      </c>
      <c r="BP19" s="703"/>
      <c r="BQ19" s="703"/>
      <c r="BR19" s="703"/>
      <c r="BS19" s="649" t="s">
        <v>240</v>
      </c>
      <c r="BT19" s="644"/>
      <c r="BU19" s="644"/>
      <c r="BV19" s="644"/>
      <c r="BW19" s="644"/>
      <c r="BX19" s="644"/>
      <c r="BY19" s="644"/>
      <c r="BZ19" s="644"/>
      <c r="CA19" s="644"/>
      <c r="CB19" s="684"/>
      <c r="CD19" s="685" t="s">
        <v>269</v>
      </c>
      <c r="CE19" s="682"/>
      <c r="CF19" s="682"/>
      <c r="CG19" s="682"/>
      <c r="CH19" s="682"/>
      <c r="CI19" s="682"/>
      <c r="CJ19" s="682"/>
      <c r="CK19" s="682"/>
      <c r="CL19" s="682"/>
      <c r="CM19" s="682"/>
      <c r="CN19" s="682"/>
      <c r="CO19" s="682"/>
      <c r="CP19" s="682"/>
      <c r="CQ19" s="683"/>
      <c r="CR19" s="641" t="s">
        <v>237</v>
      </c>
      <c r="CS19" s="644"/>
      <c r="CT19" s="644"/>
      <c r="CU19" s="644"/>
      <c r="CV19" s="644"/>
      <c r="CW19" s="644"/>
      <c r="CX19" s="644"/>
      <c r="CY19" s="645"/>
      <c r="CZ19" s="703" t="s">
        <v>237</v>
      </c>
      <c r="DA19" s="703"/>
      <c r="DB19" s="703"/>
      <c r="DC19" s="703"/>
      <c r="DD19" s="649" t="s">
        <v>237</v>
      </c>
      <c r="DE19" s="644"/>
      <c r="DF19" s="644"/>
      <c r="DG19" s="644"/>
      <c r="DH19" s="644"/>
      <c r="DI19" s="644"/>
      <c r="DJ19" s="644"/>
      <c r="DK19" s="644"/>
      <c r="DL19" s="644"/>
      <c r="DM19" s="644"/>
      <c r="DN19" s="644"/>
      <c r="DO19" s="644"/>
      <c r="DP19" s="645"/>
      <c r="DQ19" s="649" t="s">
        <v>240</v>
      </c>
      <c r="DR19" s="644"/>
      <c r="DS19" s="644"/>
      <c r="DT19" s="644"/>
      <c r="DU19" s="644"/>
      <c r="DV19" s="644"/>
      <c r="DW19" s="644"/>
      <c r="DX19" s="644"/>
      <c r="DY19" s="644"/>
      <c r="DZ19" s="644"/>
      <c r="EA19" s="644"/>
      <c r="EB19" s="644"/>
      <c r="EC19" s="684"/>
    </row>
    <row r="20" spans="2:133" ht="11.25" customHeight="1">
      <c r="B20" s="638" t="s">
        <v>270</v>
      </c>
      <c r="C20" s="639"/>
      <c r="D20" s="639"/>
      <c r="E20" s="639"/>
      <c r="F20" s="639"/>
      <c r="G20" s="639"/>
      <c r="H20" s="639"/>
      <c r="I20" s="639"/>
      <c r="J20" s="639"/>
      <c r="K20" s="639"/>
      <c r="L20" s="639"/>
      <c r="M20" s="639"/>
      <c r="N20" s="639"/>
      <c r="O20" s="639"/>
      <c r="P20" s="639"/>
      <c r="Q20" s="640"/>
      <c r="R20" s="641">
        <v>1865583</v>
      </c>
      <c r="S20" s="644"/>
      <c r="T20" s="644"/>
      <c r="U20" s="644"/>
      <c r="V20" s="644"/>
      <c r="W20" s="644"/>
      <c r="X20" s="644"/>
      <c r="Y20" s="645"/>
      <c r="Z20" s="703">
        <v>4.5999999999999996</v>
      </c>
      <c r="AA20" s="703"/>
      <c r="AB20" s="703"/>
      <c r="AC20" s="703"/>
      <c r="AD20" s="704" t="s">
        <v>237</v>
      </c>
      <c r="AE20" s="704"/>
      <c r="AF20" s="704"/>
      <c r="AG20" s="704"/>
      <c r="AH20" s="704"/>
      <c r="AI20" s="704"/>
      <c r="AJ20" s="704"/>
      <c r="AK20" s="704"/>
      <c r="AL20" s="646" t="s">
        <v>240</v>
      </c>
      <c r="AM20" s="647"/>
      <c r="AN20" s="647"/>
      <c r="AO20" s="705"/>
      <c r="AP20" s="638" t="s">
        <v>271</v>
      </c>
      <c r="AQ20" s="639"/>
      <c r="AR20" s="639"/>
      <c r="AS20" s="639"/>
      <c r="AT20" s="639"/>
      <c r="AU20" s="639"/>
      <c r="AV20" s="639"/>
      <c r="AW20" s="639"/>
      <c r="AX20" s="639"/>
      <c r="AY20" s="639"/>
      <c r="AZ20" s="639"/>
      <c r="BA20" s="639"/>
      <c r="BB20" s="639"/>
      <c r="BC20" s="639"/>
      <c r="BD20" s="639"/>
      <c r="BE20" s="639"/>
      <c r="BF20" s="640"/>
      <c r="BG20" s="641">
        <v>296905</v>
      </c>
      <c r="BH20" s="644"/>
      <c r="BI20" s="644"/>
      <c r="BJ20" s="644"/>
      <c r="BK20" s="644"/>
      <c r="BL20" s="644"/>
      <c r="BM20" s="644"/>
      <c r="BN20" s="645"/>
      <c r="BO20" s="703">
        <v>4.4000000000000004</v>
      </c>
      <c r="BP20" s="703"/>
      <c r="BQ20" s="703"/>
      <c r="BR20" s="703"/>
      <c r="BS20" s="649" t="s">
        <v>237</v>
      </c>
      <c r="BT20" s="644"/>
      <c r="BU20" s="644"/>
      <c r="BV20" s="644"/>
      <c r="BW20" s="644"/>
      <c r="BX20" s="644"/>
      <c r="BY20" s="644"/>
      <c r="BZ20" s="644"/>
      <c r="CA20" s="644"/>
      <c r="CB20" s="684"/>
      <c r="CD20" s="685" t="s">
        <v>272</v>
      </c>
      <c r="CE20" s="682"/>
      <c r="CF20" s="682"/>
      <c r="CG20" s="682"/>
      <c r="CH20" s="682"/>
      <c r="CI20" s="682"/>
      <c r="CJ20" s="682"/>
      <c r="CK20" s="682"/>
      <c r="CL20" s="682"/>
      <c r="CM20" s="682"/>
      <c r="CN20" s="682"/>
      <c r="CO20" s="682"/>
      <c r="CP20" s="682"/>
      <c r="CQ20" s="683"/>
      <c r="CR20" s="641">
        <v>39624781</v>
      </c>
      <c r="CS20" s="644"/>
      <c r="CT20" s="644"/>
      <c r="CU20" s="644"/>
      <c r="CV20" s="644"/>
      <c r="CW20" s="644"/>
      <c r="CX20" s="644"/>
      <c r="CY20" s="645"/>
      <c r="CZ20" s="703">
        <v>100</v>
      </c>
      <c r="DA20" s="703"/>
      <c r="DB20" s="703"/>
      <c r="DC20" s="703"/>
      <c r="DD20" s="649">
        <v>6955365</v>
      </c>
      <c r="DE20" s="644"/>
      <c r="DF20" s="644"/>
      <c r="DG20" s="644"/>
      <c r="DH20" s="644"/>
      <c r="DI20" s="644"/>
      <c r="DJ20" s="644"/>
      <c r="DK20" s="644"/>
      <c r="DL20" s="644"/>
      <c r="DM20" s="644"/>
      <c r="DN20" s="644"/>
      <c r="DO20" s="644"/>
      <c r="DP20" s="645"/>
      <c r="DQ20" s="649">
        <v>26655298</v>
      </c>
      <c r="DR20" s="644"/>
      <c r="DS20" s="644"/>
      <c r="DT20" s="644"/>
      <c r="DU20" s="644"/>
      <c r="DV20" s="644"/>
      <c r="DW20" s="644"/>
      <c r="DX20" s="644"/>
      <c r="DY20" s="644"/>
      <c r="DZ20" s="644"/>
      <c r="EA20" s="644"/>
      <c r="EB20" s="644"/>
      <c r="EC20" s="684"/>
    </row>
    <row r="21" spans="2:133" ht="11.25" customHeight="1">
      <c r="B21" s="638" t="s">
        <v>273</v>
      </c>
      <c r="C21" s="639"/>
      <c r="D21" s="639"/>
      <c r="E21" s="639"/>
      <c r="F21" s="639"/>
      <c r="G21" s="639"/>
      <c r="H21" s="639"/>
      <c r="I21" s="639"/>
      <c r="J21" s="639"/>
      <c r="K21" s="639"/>
      <c r="L21" s="639"/>
      <c r="M21" s="639"/>
      <c r="N21" s="639"/>
      <c r="O21" s="639"/>
      <c r="P21" s="639"/>
      <c r="Q21" s="640"/>
      <c r="R21" s="641" t="s">
        <v>240</v>
      </c>
      <c r="S21" s="644"/>
      <c r="T21" s="644"/>
      <c r="U21" s="644"/>
      <c r="V21" s="644"/>
      <c r="W21" s="644"/>
      <c r="X21" s="644"/>
      <c r="Y21" s="645"/>
      <c r="Z21" s="703" t="s">
        <v>132</v>
      </c>
      <c r="AA21" s="703"/>
      <c r="AB21" s="703"/>
      <c r="AC21" s="703"/>
      <c r="AD21" s="704" t="s">
        <v>240</v>
      </c>
      <c r="AE21" s="704"/>
      <c r="AF21" s="704"/>
      <c r="AG21" s="704"/>
      <c r="AH21" s="704"/>
      <c r="AI21" s="704"/>
      <c r="AJ21" s="704"/>
      <c r="AK21" s="704"/>
      <c r="AL21" s="646" t="s">
        <v>132</v>
      </c>
      <c r="AM21" s="647"/>
      <c r="AN21" s="647"/>
      <c r="AO21" s="705"/>
      <c r="AP21" s="749" t="s">
        <v>274</v>
      </c>
      <c r="AQ21" s="756"/>
      <c r="AR21" s="756"/>
      <c r="AS21" s="756"/>
      <c r="AT21" s="756"/>
      <c r="AU21" s="756"/>
      <c r="AV21" s="756"/>
      <c r="AW21" s="756"/>
      <c r="AX21" s="756"/>
      <c r="AY21" s="756"/>
      <c r="AZ21" s="756"/>
      <c r="BA21" s="756"/>
      <c r="BB21" s="756"/>
      <c r="BC21" s="756"/>
      <c r="BD21" s="756"/>
      <c r="BE21" s="756"/>
      <c r="BF21" s="751"/>
      <c r="BG21" s="641">
        <v>4461</v>
      </c>
      <c r="BH21" s="644"/>
      <c r="BI21" s="644"/>
      <c r="BJ21" s="644"/>
      <c r="BK21" s="644"/>
      <c r="BL21" s="644"/>
      <c r="BM21" s="644"/>
      <c r="BN21" s="645"/>
      <c r="BO21" s="703">
        <v>0.1</v>
      </c>
      <c r="BP21" s="703"/>
      <c r="BQ21" s="703"/>
      <c r="BR21" s="703"/>
      <c r="BS21" s="649" t="s">
        <v>240</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c r="B22" s="638" t="s">
        <v>275</v>
      </c>
      <c r="C22" s="639"/>
      <c r="D22" s="639"/>
      <c r="E22" s="639"/>
      <c r="F22" s="639"/>
      <c r="G22" s="639"/>
      <c r="H22" s="639"/>
      <c r="I22" s="639"/>
      <c r="J22" s="639"/>
      <c r="K22" s="639"/>
      <c r="L22" s="639"/>
      <c r="M22" s="639"/>
      <c r="N22" s="639"/>
      <c r="O22" s="639"/>
      <c r="P22" s="639"/>
      <c r="Q22" s="640"/>
      <c r="R22" s="641">
        <v>24000602</v>
      </c>
      <c r="S22" s="644"/>
      <c r="T22" s="644"/>
      <c r="U22" s="644"/>
      <c r="V22" s="644"/>
      <c r="W22" s="644"/>
      <c r="X22" s="644"/>
      <c r="Y22" s="645"/>
      <c r="Z22" s="703">
        <v>59.3</v>
      </c>
      <c r="AA22" s="703"/>
      <c r="AB22" s="703"/>
      <c r="AC22" s="703"/>
      <c r="AD22" s="704">
        <v>21842575</v>
      </c>
      <c r="AE22" s="704"/>
      <c r="AF22" s="704"/>
      <c r="AG22" s="704"/>
      <c r="AH22" s="704"/>
      <c r="AI22" s="704"/>
      <c r="AJ22" s="704"/>
      <c r="AK22" s="704"/>
      <c r="AL22" s="646">
        <v>99.9</v>
      </c>
      <c r="AM22" s="647"/>
      <c r="AN22" s="647"/>
      <c r="AO22" s="705"/>
      <c r="AP22" s="749" t="s">
        <v>276</v>
      </c>
      <c r="AQ22" s="756"/>
      <c r="AR22" s="756"/>
      <c r="AS22" s="756"/>
      <c r="AT22" s="756"/>
      <c r="AU22" s="756"/>
      <c r="AV22" s="756"/>
      <c r="AW22" s="756"/>
      <c r="AX22" s="756"/>
      <c r="AY22" s="756"/>
      <c r="AZ22" s="756"/>
      <c r="BA22" s="756"/>
      <c r="BB22" s="756"/>
      <c r="BC22" s="756"/>
      <c r="BD22" s="756"/>
      <c r="BE22" s="756"/>
      <c r="BF22" s="751"/>
      <c r="BG22" s="641" t="s">
        <v>237</v>
      </c>
      <c r="BH22" s="644"/>
      <c r="BI22" s="644"/>
      <c r="BJ22" s="644"/>
      <c r="BK22" s="644"/>
      <c r="BL22" s="644"/>
      <c r="BM22" s="644"/>
      <c r="BN22" s="645"/>
      <c r="BO22" s="703" t="s">
        <v>240</v>
      </c>
      <c r="BP22" s="703"/>
      <c r="BQ22" s="703"/>
      <c r="BR22" s="703"/>
      <c r="BS22" s="649" t="s">
        <v>240</v>
      </c>
      <c r="BT22" s="644"/>
      <c r="BU22" s="644"/>
      <c r="BV22" s="644"/>
      <c r="BW22" s="644"/>
      <c r="BX22" s="644"/>
      <c r="BY22" s="644"/>
      <c r="BZ22" s="644"/>
      <c r="CA22" s="644"/>
      <c r="CB22" s="684"/>
      <c r="CD22" s="758" t="s">
        <v>277</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c r="B23" s="638" t="s">
        <v>278</v>
      </c>
      <c r="C23" s="639"/>
      <c r="D23" s="639"/>
      <c r="E23" s="639"/>
      <c r="F23" s="639"/>
      <c r="G23" s="639"/>
      <c r="H23" s="639"/>
      <c r="I23" s="639"/>
      <c r="J23" s="639"/>
      <c r="K23" s="639"/>
      <c r="L23" s="639"/>
      <c r="M23" s="639"/>
      <c r="N23" s="639"/>
      <c r="O23" s="639"/>
      <c r="P23" s="639"/>
      <c r="Q23" s="640"/>
      <c r="R23" s="641">
        <v>12455</v>
      </c>
      <c r="S23" s="644"/>
      <c r="T23" s="644"/>
      <c r="U23" s="644"/>
      <c r="V23" s="644"/>
      <c r="W23" s="644"/>
      <c r="X23" s="644"/>
      <c r="Y23" s="645"/>
      <c r="Z23" s="703">
        <v>0</v>
      </c>
      <c r="AA23" s="703"/>
      <c r="AB23" s="703"/>
      <c r="AC23" s="703"/>
      <c r="AD23" s="704">
        <v>12455</v>
      </c>
      <c r="AE23" s="704"/>
      <c r="AF23" s="704"/>
      <c r="AG23" s="704"/>
      <c r="AH23" s="704"/>
      <c r="AI23" s="704"/>
      <c r="AJ23" s="704"/>
      <c r="AK23" s="704"/>
      <c r="AL23" s="646">
        <v>0.1</v>
      </c>
      <c r="AM23" s="647"/>
      <c r="AN23" s="647"/>
      <c r="AO23" s="705"/>
      <c r="AP23" s="749" t="s">
        <v>279</v>
      </c>
      <c r="AQ23" s="756"/>
      <c r="AR23" s="756"/>
      <c r="AS23" s="756"/>
      <c r="AT23" s="756"/>
      <c r="AU23" s="756"/>
      <c r="AV23" s="756"/>
      <c r="AW23" s="756"/>
      <c r="AX23" s="756"/>
      <c r="AY23" s="756"/>
      <c r="AZ23" s="756"/>
      <c r="BA23" s="756"/>
      <c r="BB23" s="756"/>
      <c r="BC23" s="756"/>
      <c r="BD23" s="756"/>
      <c r="BE23" s="756"/>
      <c r="BF23" s="751"/>
      <c r="BG23" s="641">
        <v>292444</v>
      </c>
      <c r="BH23" s="644"/>
      <c r="BI23" s="644"/>
      <c r="BJ23" s="644"/>
      <c r="BK23" s="644"/>
      <c r="BL23" s="644"/>
      <c r="BM23" s="644"/>
      <c r="BN23" s="645"/>
      <c r="BO23" s="703">
        <v>4.3</v>
      </c>
      <c r="BP23" s="703"/>
      <c r="BQ23" s="703"/>
      <c r="BR23" s="703"/>
      <c r="BS23" s="649" t="s">
        <v>240</v>
      </c>
      <c r="BT23" s="644"/>
      <c r="BU23" s="644"/>
      <c r="BV23" s="644"/>
      <c r="BW23" s="644"/>
      <c r="BX23" s="644"/>
      <c r="BY23" s="644"/>
      <c r="BZ23" s="644"/>
      <c r="CA23" s="644"/>
      <c r="CB23" s="684"/>
      <c r="CD23" s="758" t="s">
        <v>217</v>
      </c>
      <c r="CE23" s="759"/>
      <c r="CF23" s="759"/>
      <c r="CG23" s="759"/>
      <c r="CH23" s="759"/>
      <c r="CI23" s="759"/>
      <c r="CJ23" s="759"/>
      <c r="CK23" s="759"/>
      <c r="CL23" s="759"/>
      <c r="CM23" s="759"/>
      <c r="CN23" s="759"/>
      <c r="CO23" s="759"/>
      <c r="CP23" s="759"/>
      <c r="CQ23" s="760"/>
      <c r="CR23" s="758" t="s">
        <v>280</v>
      </c>
      <c r="CS23" s="759"/>
      <c r="CT23" s="759"/>
      <c r="CU23" s="759"/>
      <c r="CV23" s="759"/>
      <c r="CW23" s="759"/>
      <c r="CX23" s="759"/>
      <c r="CY23" s="760"/>
      <c r="CZ23" s="758" t="s">
        <v>281</v>
      </c>
      <c r="DA23" s="759"/>
      <c r="DB23" s="759"/>
      <c r="DC23" s="760"/>
      <c r="DD23" s="758" t="s">
        <v>282</v>
      </c>
      <c r="DE23" s="759"/>
      <c r="DF23" s="759"/>
      <c r="DG23" s="759"/>
      <c r="DH23" s="759"/>
      <c r="DI23" s="759"/>
      <c r="DJ23" s="759"/>
      <c r="DK23" s="760"/>
      <c r="DL23" s="767" t="s">
        <v>283</v>
      </c>
      <c r="DM23" s="768"/>
      <c r="DN23" s="768"/>
      <c r="DO23" s="768"/>
      <c r="DP23" s="768"/>
      <c r="DQ23" s="768"/>
      <c r="DR23" s="768"/>
      <c r="DS23" s="768"/>
      <c r="DT23" s="768"/>
      <c r="DU23" s="768"/>
      <c r="DV23" s="769"/>
      <c r="DW23" s="758" t="s">
        <v>284</v>
      </c>
      <c r="DX23" s="759"/>
      <c r="DY23" s="759"/>
      <c r="DZ23" s="759"/>
      <c r="EA23" s="759"/>
      <c r="EB23" s="759"/>
      <c r="EC23" s="760"/>
    </row>
    <row r="24" spans="2:133" ht="11.25" customHeight="1">
      <c r="B24" s="638" t="s">
        <v>285</v>
      </c>
      <c r="C24" s="639"/>
      <c r="D24" s="639"/>
      <c r="E24" s="639"/>
      <c r="F24" s="639"/>
      <c r="G24" s="639"/>
      <c r="H24" s="639"/>
      <c r="I24" s="639"/>
      <c r="J24" s="639"/>
      <c r="K24" s="639"/>
      <c r="L24" s="639"/>
      <c r="M24" s="639"/>
      <c r="N24" s="639"/>
      <c r="O24" s="639"/>
      <c r="P24" s="639"/>
      <c r="Q24" s="640"/>
      <c r="R24" s="641">
        <v>191807</v>
      </c>
      <c r="S24" s="644"/>
      <c r="T24" s="644"/>
      <c r="U24" s="644"/>
      <c r="V24" s="644"/>
      <c r="W24" s="644"/>
      <c r="X24" s="644"/>
      <c r="Y24" s="645"/>
      <c r="Z24" s="703">
        <v>0.5</v>
      </c>
      <c r="AA24" s="703"/>
      <c r="AB24" s="703"/>
      <c r="AC24" s="703"/>
      <c r="AD24" s="704" t="s">
        <v>237</v>
      </c>
      <c r="AE24" s="704"/>
      <c r="AF24" s="704"/>
      <c r="AG24" s="704"/>
      <c r="AH24" s="704"/>
      <c r="AI24" s="704"/>
      <c r="AJ24" s="704"/>
      <c r="AK24" s="704"/>
      <c r="AL24" s="646" t="s">
        <v>240</v>
      </c>
      <c r="AM24" s="647"/>
      <c r="AN24" s="647"/>
      <c r="AO24" s="705"/>
      <c r="AP24" s="749" t="s">
        <v>286</v>
      </c>
      <c r="AQ24" s="756"/>
      <c r="AR24" s="756"/>
      <c r="AS24" s="756"/>
      <c r="AT24" s="756"/>
      <c r="AU24" s="756"/>
      <c r="AV24" s="756"/>
      <c r="AW24" s="756"/>
      <c r="AX24" s="756"/>
      <c r="AY24" s="756"/>
      <c r="AZ24" s="756"/>
      <c r="BA24" s="756"/>
      <c r="BB24" s="756"/>
      <c r="BC24" s="756"/>
      <c r="BD24" s="756"/>
      <c r="BE24" s="756"/>
      <c r="BF24" s="751"/>
      <c r="BG24" s="641" t="s">
        <v>132</v>
      </c>
      <c r="BH24" s="644"/>
      <c r="BI24" s="644"/>
      <c r="BJ24" s="644"/>
      <c r="BK24" s="644"/>
      <c r="BL24" s="644"/>
      <c r="BM24" s="644"/>
      <c r="BN24" s="645"/>
      <c r="BO24" s="703" t="s">
        <v>237</v>
      </c>
      <c r="BP24" s="703"/>
      <c r="BQ24" s="703"/>
      <c r="BR24" s="703"/>
      <c r="BS24" s="649" t="s">
        <v>132</v>
      </c>
      <c r="BT24" s="644"/>
      <c r="BU24" s="644"/>
      <c r="BV24" s="644"/>
      <c r="BW24" s="644"/>
      <c r="BX24" s="644"/>
      <c r="BY24" s="644"/>
      <c r="BZ24" s="644"/>
      <c r="CA24" s="644"/>
      <c r="CB24" s="684"/>
      <c r="CD24" s="712" t="s">
        <v>287</v>
      </c>
      <c r="CE24" s="713"/>
      <c r="CF24" s="713"/>
      <c r="CG24" s="713"/>
      <c r="CH24" s="713"/>
      <c r="CI24" s="713"/>
      <c r="CJ24" s="713"/>
      <c r="CK24" s="713"/>
      <c r="CL24" s="713"/>
      <c r="CM24" s="713"/>
      <c r="CN24" s="713"/>
      <c r="CO24" s="713"/>
      <c r="CP24" s="713"/>
      <c r="CQ24" s="714"/>
      <c r="CR24" s="706">
        <v>15254223</v>
      </c>
      <c r="CS24" s="707"/>
      <c r="CT24" s="707"/>
      <c r="CU24" s="707"/>
      <c r="CV24" s="707"/>
      <c r="CW24" s="707"/>
      <c r="CX24" s="707"/>
      <c r="CY24" s="753"/>
      <c r="CZ24" s="754">
        <v>38.5</v>
      </c>
      <c r="DA24" s="723"/>
      <c r="DB24" s="723"/>
      <c r="DC24" s="757"/>
      <c r="DD24" s="752">
        <v>12092428</v>
      </c>
      <c r="DE24" s="707"/>
      <c r="DF24" s="707"/>
      <c r="DG24" s="707"/>
      <c r="DH24" s="707"/>
      <c r="DI24" s="707"/>
      <c r="DJ24" s="707"/>
      <c r="DK24" s="753"/>
      <c r="DL24" s="752">
        <v>10626978</v>
      </c>
      <c r="DM24" s="707"/>
      <c r="DN24" s="707"/>
      <c r="DO24" s="707"/>
      <c r="DP24" s="707"/>
      <c r="DQ24" s="707"/>
      <c r="DR24" s="707"/>
      <c r="DS24" s="707"/>
      <c r="DT24" s="707"/>
      <c r="DU24" s="707"/>
      <c r="DV24" s="753"/>
      <c r="DW24" s="754">
        <v>46.5</v>
      </c>
      <c r="DX24" s="723"/>
      <c r="DY24" s="723"/>
      <c r="DZ24" s="723"/>
      <c r="EA24" s="723"/>
      <c r="EB24" s="723"/>
      <c r="EC24" s="755"/>
    </row>
    <row r="25" spans="2:133" ht="11.25" customHeight="1">
      <c r="B25" s="638" t="s">
        <v>288</v>
      </c>
      <c r="C25" s="639"/>
      <c r="D25" s="639"/>
      <c r="E25" s="639"/>
      <c r="F25" s="639"/>
      <c r="G25" s="639"/>
      <c r="H25" s="639"/>
      <c r="I25" s="639"/>
      <c r="J25" s="639"/>
      <c r="K25" s="639"/>
      <c r="L25" s="639"/>
      <c r="M25" s="639"/>
      <c r="N25" s="639"/>
      <c r="O25" s="639"/>
      <c r="P25" s="639"/>
      <c r="Q25" s="640"/>
      <c r="R25" s="641">
        <v>476041</v>
      </c>
      <c r="S25" s="644"/>
      <c r="T25" s="644"/>
      <c r="U25" s="644"/>
      <c r="V25" s="644"/>
      <c r="W25" s="644"/>
      <c r="X25" s="644"/>
      <c r="Y25" s="645"/>
      <c r="Z25" s="703">
        <v>1.2</v>
      </c>
      <c r="AA25" s="703"/>
      <c r="AB25" s="703"/>
      <c r="AC25" s="703"/>
      <c r="AD25" s="704">
        <v>8092</v>
      </c>
      <c r="AE25" s="704"/>
      <c r="AF25" s="704"/>
      <c r="AG25" s="704"/>
      <c r="AH25" s="704"/>
      <c r="AI25" s="704"/>
      <c r="AJ25" s="704"/>
      <c r="AK25" s="704"/>
      <c r="AL25" s="646">
        <v>0</v>
      </c>
      <c r="AM25" s="647"/>
      <c r="AN25" s="647"/>
      <c r="AO25" s="705"/>
      <c r="AP25" s="749" t="s">
        <v>289</v>
      </c>
      <c r="AQ25" s="756"/>
      <c r="AR25" s="756"/>
      <c r="AS25" s="756"/>
      <c r="AT25" s="756"/>
      <c r="AU25" s="756"/>
      <c r="AV25" s="756"/>
      <c r="AW25" s="756"/>
      <c r="AX25" s="756"/>
      <c r="AY25" s="756"/>
      <c r="AZ25" s="756"/>
      <c r="BA25" s="756"/>
      <c r="BB25" s="756"/>
      <c r="BC25" s="756"/>
      <c r="BD25" s="756"/>
      <c r="BE25" s="756"/>
      <c r="BF25" s="751"/>
      <c r="BG25" s="641" t="s">
        <v>237</v>
      </c>
      <c r="BH25" s="644"/>
      <c r="BI25" s="644"/>
      <c r="BJ25" s="644"/>
      <c r="BK25" s="644"/>
      <c r="BL25" s="644"/>
      <c r="BM25" s="644"/>
      <c r="BN25" s="645"/>
      <c r="BO25" s="703" t="s">
        <v>240</v>
      </c>
      <c r="BP25" s="703"/>
      <c r="BQ25" s="703"/>
      <c r="BR25" s="703"/>
      <c r="BS25" s="649" t="s">
        <v>237</v>
      </c>
      <c r="BT25" s="644"/>
      <c r="BU25" s="644"/>
      <c r="BV25" s="644"/>
      <c r="BW25" s="644"/>
      <c r="BX25" s="644"/>
      <c r="BY25" s="644"/>
      <c r="BZ25" s="644"/>
      <c r="CA25" s="644"/>
      <c r="CB25" s="684"/>
      <c r="CD25" s="685" t="s">
        <v>290</v>
      </c>
      <c r="CE25" s="682"/>
      <c r="CF25" s="682"/>
      <c r="CG25" s="682"/>
      <c r="CH25" s="682"/>
      <c r="CI25" s="682"/>
      <c r="CJ25" s="682"/>
      <c r="CK25" s="682"/>
      <c r="CL25" s="682"/>
      <c r="CM25" s="682"/>
      <c r="CN25" s="682"/>
      <c r="CO25" s="682"/>
      <c r="CP25" s="682"/>
      <c r="CQ25" s="683"/>
      <c r="CR25" s="641">
        <v>4567234</v>
      </c>
      <c r="CS25" s="642"/>
      <c r="CT25" s="642"/>
      <c r="CU25" s="642"/>
      <c r="CV25" s="642"/>
      <c r="CW25" s="642"/>
      <c r="CX25" s="642"/>
      <c r="CY25" s="643"/>
      <c r="CZ25" s="646">
        <v>11.5</v>
      </c>
      <c r="DA25" s="675"/>
      <c r="DB25" s="675"/>
      <c r="DC25" s="676"/>
      <c r="DD25" s="649">
        <v>4213431</v>
      </c>
      <c r="DE25" s="642"/>
      <c r="DF25" s="642"/>
      <c r="DG25" s="642"/>
      <c r="DH25" s="642"/>
      <c r="DI25" s="642"/>
      <c r="DJ25" s="642"/>
      <c r="DK25" s="643"/>
      <c r="DL25" s="649">
        <v>4000122</v>
      </c>
      <c r="DM25" s="642"/>
      <c r="DN25" s="642"/>
      <c r="DO25" s="642"/>
      <c r="DP25" s="642"/>
      <c r="DQ25" s="642"/>
      <c r="DR25" s="642"/>
      <c r="DS25" s="642"/>
      <c r="DT25" s="642"/>
      <c r="DU25" s="642"/>
      <c r="DV25" s="643"/>
      <c r="DW25" s="646">
        <v>17.5</v>
      </c>
      <c r="DX25" s="675"/>
      <c r="DY25" s="675"/>
      <c r="DZ25" s="675"/>
      <c r="EA25" s="675"/>
      <c r="EB25" s="675"/>
      <c r="EC25" s="677"/>
    </row>
    <row r="26" spans="2:133" ht="11.25" customHeight="1">
      <c r="B26" s="638" t="s">
        <v>291</v>
      </c>
      <c r="C26" s="639"/>
      <c r="D26" s="639"/>
      <c r="E26" s="639"/>
      <c r="F26" s="639"/>
      <c r="G26" s="639"/>
      <c r="H26" s="639"/>
      <c r="I26" s="639"/>
      <c r="J26" s="639"/>
      <c r="K26" s="639"/>
      <c r="L26" s="639"/>
      <c r="M26" s="639"/>
      <c r="N26" s="639"/>
      <c r="O26" s="639"/>
      <c r="P26" s="639"/>
      <c r="Q26" s="640"/>
      <c r="R26" s="641">
        <v>78607</v>
      </c>
      <c r="S26" s="644"/>
      <c r="T26" s="644"/>
      <c r="U26" s="644"/>
      <c r="V26" s="644"/>
      <c r="W26" s="644"/>
      <c r="X26" s="644"/>
      <c r="Y26" s="645"/>
      <c r="Z26" s="703">
        <v>0.2</v>
      </c>
      <c r="AA26" s="703"/>
      <c r="AB26" s="703"/>
      <c r="AC26" s="703"/>
      <c r="AD26" s="704" t="s">
        <v>240</v>
      </c>
      <c r="AE26" s="704"/>
      <c r="AF26" s="704"/>
      <c r="AG26" s="704"/>
      <c r="AH26" s="704"/>
      <c r="AI26" s="704"/>
      <c r="AJ26" s="704"/>
      <c r="AK26" s="704"/>
      <c r="AL26" s="646" t="s">
        <v>240</v>
      </c>
      <c r="AM26" s="647"/>
      <c r="AN26" s="647"/>
      <c r="AO26" s="705"/>
      <c r="AP26" s="749" t="s">
        <v>292</v>
      </c>
      <c r="AQ26" s="750"/>
      <c r="AR26" s="750"/>
      <c r="AS26" s="750"/>
      <c r="AT26" s="750"/>
      <c r="AU26" s="750"/>
      <c r="AV26" s="750"/>
      <c r="AW26" s="750"/>
      <c r="AX26" s="750"/>
      <c r="AY26" s="750"/>
      <c r="AZ26" s="750"/>
      <c r="BA26" s="750"/>
      <c r="BB26" s="750"/>
      <c r="BC26" s="750"/>
      <c r="BD26" s="750"/>
      <c r="BE26" s="750"/>
      <c r="BF26" s="751"/>
      <c r="BG26" s="641" t="s">
        <v>237</v>
      </c>
      <c r="BH26" s="644"/>
      <c r="BI26" s="644"/>
      <c r="BJ26" s="644"/>
      <c r="BK26" s="644"/>
      <c r="BL26" s="644"/>
      <c r="BM26" s="644"/>
      <c r="BN26" s="645"/>
      <c r="BO26" s="703" t="s">
        <v>240</v>
      </c>
      <c r="BP26" s="703"/>
      <c r="BQ26" s="703"/>
      <c r="BR26" s="703"/>
      <c r="BS26" s="649" t="s">
        <v>240</v>
      </c>
      <c r="BT26" s="644"/>
      <c r="BU26" s="644"/>
      <c r="BV26" s="644"/>
      <c r="BW26" s="644"/>
      <c r="BX26" s="644"/>
      <c r="BY26" s="644"/>
      <c r="BZ26" s="644"/>
      <c r="CA26" s="644"/>
      <c r="CB26" s="684"/>
      <c r="CD26" s="685" t="s">
        <v>293</v>
      </c>
      <c r="CE26" s="682"/>
      <c r="CF26" s="682"/>
      <c r="CG26" s="682"/>
      <c r="CH26" s="682"/>
      <c r="CI26" s="682"/>
      <c r="CJ26" s="682"/>
      <c r="CK26" s="682"/>
      <c r="CL26" s="682"/>
      <c r="CM26" s="682"/>
      <c r="CN26" s="682"/>
      <c r="CO26" s="682"/>
      <c r="CP26" s="682"/>
      <c r="CQ26" s="683"/>
      <c r="CR26" s="641">
        <v>2960096</v>
      </c>
      <c r="CS26" s="644"/>
      <c r="CT26" s="644"/>
      <c r="CU26" s="644"/>
      <c r="CV26" s="644"/>
      <c r="CW26" s="644"/>
      <c r="CX26" s="644"/>
      <c r="CY26" s="645"/>
      <c r="CZ26" s="646">
        <v>7.5</v>
      </c>
      <c r="DA26" s="675"/>
      <c r="DB26" s="675"/>
      <c r="DC26" s="676"/>
      <c r="DD26" s="649">
        <v>2636132</v>
      </c>
      <c r="DE26" s="644"/>
      <c r="DF26" s="644"/>
      <c r="DG26" s="644"/>
      <c r="DH26" s="644"/>
      <c r="DI26" s="644"/>
      <c r="DJ26" s="644"/>
      <c r="DK26" s="645"/>
      <c r="DL26" s="649" t="s">
        <v>240</v>
      </c>
      <c r="DM26" s="644"/>
      <c r="DN26" s="644"/>
      <c r="DO26" s="644"/>
      <c r="DP26" s="644"/>
      <c r="DQ26" s="644"/>
      <c r="DR26" s="644"/>
      <c r="DS26" s="644"/>
      <c r="DT26" s="644"/>
      <c r="DU26" s="644"/>
      <c r="DV26" s="645"/>
      <c r="DW26" s="646" t="s">
        <v>240</v>
      </c>
      <c r="DX26" s="675"/>
      <c r="DY26" s="675"/>
      <c r="DZ26" s="675"/>
      <c r="EA26" s="675"/>
      <c r="EB26" s="675"/>
      <c r="EC26" s="677"/>
    </row>
    <row r="27" spans="2:133" ht="11.25" customHeight="1">
      <c r="B27" s="638" t="s">
        <v>294</v>
      </c>
      <c r="C27" s="639"/>
      <c r="D27" s="639"/>
      <c r="E27" s="639"/>
      <c r="F27" s="639"/>
      <c r="G27" s="639"/>
      <c r="H27" s="639"/>
      <c r="I27" s="639"/>
      <c r="J27" s="639"/>
      <c r="K27" s="639"/>
      <c r="L27" s="639"/>
      <c r="M27" s="639"/>
      <c r="N27" s="639"/>
      <c r="O27" s="639"/>
      <c r="P27" s="639"/>
      <c r="Q27" s="640"/>
      <c r="R27" s="641">
        <v>3608198</v>
      </c>
      <c r="S27" s="644"/>
      <c r="T27" s="644"/>
      <c r="U27" s="644"/>
      <c r="V27" s="644"/>
      <c r="W27" s="644"/>
      <c r="X27" s="644"/>
      <c r="Y27" s="645"/>
      <c r="Z27" s="703">
        <v>8.9</v>
      </c>
      <c r="AA27" s="703"/>
      <c r="AB27" s="703"/>
      <c r="AC27" s="703"/>
      <c r="AD27" s="704" t="s">
        <v>132</v>
      </c>
      <c r="AE27" s="704"/>
      <c r="AF27" s="704"/>
      <c r="AG27" s="704"/>
      <c r="AH27" s="704"/>
      <c r="AI27" s="704"/>
      <c r="AJ27" s="704"/>
      <c r="AK27" s="704"/>
      <c r="AL27" s="646" t="s">
        <v>240</v>
      </c>
      <c r="AM27" s="647"/>
      <c r="AN27" s="647"/>
      <c r="AO27" s="705"/>
      <c r="AP27" s="638" t="s">
        <v>295</v>
      </c>
      <c r="AQ27" s="639"/>
      <c r="AR27" s="639"/>
      <c r="AS27" s="639"/>
      <c r="AT27" s="639"/>
      <c r="AU27" s="639"/>
      <c r="AV27" s="639"/>
      <c r="AW27" s="639"/>
      <c r="AX27" s="639"/>
      <c r="AY27" s="639"/>
      <c r="AZ27" s="639"/>
      <c r="BA27" s="639"/>
      <c r="BB27" s="639"/>
      <c r="BC27" s="639"/>
      <c r="BD27" s="639"/>
      <c r="BE27" s="639"/>
      <c r="BF27" s="640"/>
      <c r="BG27" s="641">
        <v>6777934</v>
      </c>
      <c r="BH27" s="644"/>
      <c r="BI27" s="644"/>
      <c r="BJ27" s="644"/>
      <c r="BK27" s="644"/>
      <c r="BL27" s="644"/>
      <c r="BM27" s="644"/>
      <c r="BN27" s="645"/>
      <c r="BO27" s="703">
        <v>100</v>
      </c>
      <c r="BP27" s="703"/>
      <c r="BQ27" s="703"/>
      <c r="BR27" s="703"/>
      <c r="BS27" s="649">
        <v>55869</v>
      </c>
      <c r="BT27" s="644"/>
      <c r="BU27" s="644"/>
      <c r="BV27" s="644"/>
      <c r="BW27" s="644"/>
      <c r="BX27" s="644"/>
      <c r="BY27" s="644"/>
      <c r="BZ27" s="644"/>
      <c r="CA27" s="644"/>
      <c r="CB27" s="684"/>
      <c r="CD27" s="685" t="s">
        <v>296</v>
      </c>
      <c r="CE27" s="682"/>
      <c r="CF27" s="682"/>
      <c r="CG27" s="682"/>
      <c r="CH27" s="682"/>
      <c r="CI27" s="682"/>
      <c r="CJ27" s="682"/>
      <c r="CK27" s="682"/>
      <c r="CL27" s="682"/>
      <c r="CM27" s="682"/>
      <c r="CN27" s="682"/>
      <c r="CO27" s="682"/>
      <c r="CP27" s="682"/>
      <c r="CQ27" s="683"/>
      <c r="CR27" s="641">
        <v>4141164</v>
      </c>
      <c r="CS27" s="642"/>
      <c r="CT27" s="642"/>
      <c r="CU27" s="642"/>
      <c r="CV27" s="642"/>
      <c r="CW27" s="642"/>
      <c r="CX27" s="642"/>
      <c r="CY27" s="643"/>
      <c r="CZ27" s="646">
        <v>10.5</v>
      </c>
      <c r="DA27" s="675"/>
      <c r="DB27" s="675"/>
      <c r="DC27" s="676"/>
      <c r="DD27" s="649">
        <v>1456403</v>
      </c>
      <c r="DE27" s="642"/>
      <c r="DF27" s="642"/>
      <c r="DG27" s="642"/>
      <c r="DH27" s="642"/>
      <c r="DI27" s="642"/>
      <c r="DJ27" s="642"/>
      <c r="DK27" s="643"/>
      <c r="DL27" s="649">
        <v>1452809</v>
      </c>
      <c r="DM27" s="642"/>
      <c r="DN27" s="642"/>
      <c r="DO27" s="642"/>
      <c r="DP27" s="642"/>
      <c r="DQ27" s="642"/>
      <c r="DR27" s="642"/>
      <c r="DS27" s="642"/>
      <c r="DT27" s="642"/>
      <c r="DU27" s="642"/>
      <c r="DV27" s="643"/>
      <c r="DW27" s="646">
        <v>6.4</v>
      </c>
      <c r="DX27" s="675"/>
      <c r="DY27" s="675"/>
      <c r="DZ27" s="675"/>
      <c r="EA27" s="675"/>
      <c r="EB27" s="675"/>
      <c r="EC27" s="677"/>
    </row>
    <row r="28" spans="2:133" ht="11.25" customHeight="1">
      <c r="B28" s="746" t="s">
        <v>297</v>
      </c>
      <c r="C28" s="747"/>
      <c r="D28" s="747"/>
      <c r="E28" s="747"/>
      <c r="F28" s="747"/>
      <c r="G28" s="747"/>
      <c r="H28" s="747"/>
      <c r="I28" s="747"/>
      <c r="J28" s="747"/>
      <c r="K28" s="747"/>
      <c r="L28" s="747"/>
      <c r="M28" s="747"/>
      <c r="N28" s="747"/>
      <c r="O28" s="747"/>
      <c r="P28" s="747"/>
      <c r="Q28" s="748"/>
      <c r="R28" s="641" t="s">
        <v>237</v>
      </c>
      <c r="S28" s="644"/>
      <c r="T28" s="644"/>
      <c r="U28" s="644"/>
      <c r="V28" s="644"/>
      <c r="W28" s="644"/>
      <c r="X28" s="644"/>
      <c r="Y28" s="645"/>
      <c r="Z28" s="703" t="s">
        <v>240</v>
      </c>
      <c r="AA28" s="703"/>
      <c r="AB28" s="703"/>
      <c r="AC28" s="703"/>
      <c r="AD28" s="704" t="s">
        <v>237</v>
      </c>
      <c r="AE28" s="704"/>
      <c r="AF28" s="704"/>
      <c r="AG28" s="704"/>
      <c r="AH28" s="704"/>
      <c r="AI28" s="704"/>
      <c r="AJ28" s="704"/>
      <c r="AK28" s="704"/>
      <c r="AL28" s="646" t="s">
        <v>240</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298</v>
      </c>
      <c r="CE28" s="682"/>
      <c r="CF28" s="682"/>
      <c r="CG28" s="682"/>
      <c r="CH28" s="682"/>
      <c r="CI28" s="682"/>
      <c r="CJ28" s="682"/>
      <c r="CK28" s="682"/>
      <c r="CL28" s="682"/>
      <c r="CM28" s="682"/>
      <c r="CN28" s="682"/>
      <c r="CO28" s="682"/>
      <c r="CP28" s="682"/>
      <c r="CQ28" s="683"/>
      <c r="CR28" s="641">
        <v>6545825</v>
      </c>
      <c r="CS28" s="644"/>
      <c r="CT28" s="644"/>
      <c r="CU28" s="644"/>
      <c r="CV28" s="644"/>
      <c r="CW28" s="644"/>
      <c r="CX28" s="644"/>
      <c r="CY28" s="645"/>
      <c r="CZ28" s="646">
        <v>16.5</v>
      </c>
      <c r="DA28" s="675"/>
      <c r="DB28" s="675"/>
      <c r="DC28" s="676"/>
      <c r="DD28" s="649">
        <v>6422594</v>
      </c>
      <c r="DE28" s="644"/>
      <c r="DF28" s="644"/>
      <c r="DG28" s="644"/>
      <c r="DH28" s="644"/>
      <c r="DI28" s="644"/>
      <c r="DJ28" s="644"/>
      <c r="DK28" s="645"/>
      <c r="DL28" s="649">
        <v>5174047</v>
      </c>
      <c r="DM28" s="644"/>
      <c r="DN28" s="644"/>
      <c r="DO28" s="644"/>
      <c r="DP28" s="644"/>
      <c r="DQ28" s="644"/>
      <c r="DR28" s="644"/>
      <c r="DS28" s="644"/>
      <c r="DT28" s="644"/>
      <c r="DU28" s="644"/>
      <c r="DV28" s="645"/>
      <c r="DW28" s="646">
        <v>22.6</v>
      </c>
      <c r="DX28" s="675"/>
      <c r="DY28" s="675"/>
      <c r="DZ28" s="675"/>
      <c r="EA28" s="675"/>
      <c r="EB28" s="675"/>
      <c r="EC28" s="677"/>
    </row>
    <row r="29" spans="2:133" ht="11.25" customHeight="1">
      <c r="B29" s="638" t="s">
        <v>299</v>
      </c>
      <c r="C29" s="639"/>
      <c r="D29" s="639"/>
      <c r="E29" s="639"/>
      <c r="F29" s="639"/>
      <c r="G29" s="639"/>
      <c r="H29" s="639"/>
      <c r="I29" s="639"/>
      <c r="J29" s="639"/>
      <c r="K29" s="639"/>
      <c r="L29" s="639"/>
      <c r="M29" s="639"/>
      <c r="N29" s="639"/>
      <c r="O29" s="639"/>
      <c r="P29" s="639"/>
      <c r="Q29" s="640"/>
      <c r="R29" s="641">
        <v>2681225</v>
      </c>
      <c r="S29" s="644"/>
      <c r="T29" s="644"/>
      <c r="U29" s="644"/>
      <c r="V29" s="644"/>
      <c r="W29" s="644"/>
      <c r="X29" s="644"/>
      <c r="Y29" s="645"/>
      <c r="Z29" s="703">
        <v>6.6</v>
      </c>
      <c r="AA29" s="703"/>
      <c r="AB29" s="703"/>
      <c r="AC29" s="703"/>
      <c r="AD29" s="704" t="s">
        <v>240</v>
      </c>
      <c r="AE29" s="704"/>
      <c r="AF29" s="704"/>
      <c r="AG29" s="704"/>
      <c r="AH29" s="704"/>
      <c r="AI29" s="704"/>
      <c r="AJ29" s="704"/>
      <c r="AK29" s="704"/>
      <c r="AL29" s="646" t="s">
        <v>132</v>
      </c>
      <c r="AM29" s="647"/>
      <c r="AN29" s="647"/>
      <c r="AO29" s="705"/>
      <c r="AP29" s="715" t="s">
        <v>217</v>
      </c>
      <c r="AQ29" s="716"/>
      <c r="AR29" s="716"/>
      <c r="AS29" s="716"/>
      <c r="AT29" s="716"/>
      <c r="AU29" s="716"/>
      <c r="AV29" s="716"/>
      <c r="AW29" s="716"/>
      <c r="AX29" s="716"/>
      <c r="AY29" s="716"/>
      <c r="AZ29" s="716"/>
      <c r="BA29" s="716"/>
      <c r="BB29" s="716"/>
      <c r="BC29" s="716"/>
      <c r="BD29" s="716"/>
      <c r="BE29" s="716"/>
      <c r="BF29" s="717"/>
      <c r="BG29" s="715" t="s">
        <v>300</v>
      </c>
      <c r="BH29" s="743"/>
      <c r="BI29" s="743"/>
      <c r="BJ29" s="743"/>
      <c r="BK29" s="743"/>
      <c r="BL29" s="743"/>
      <c r="BM29" s="743"/>
      <c r="BN29" s="743"/>
      <c r="BO29" s="743"/>
      <c r="BP29" s="743"/>
      <c r="BQ29" s="744"/>
      <c r="BR29" s="715" t="s">
        <v>301</v>
      </c>
      <c r="BS29" s="743"/>
      <c r="BT29" s="743"/>
      <c r="BU29" s="743"/>
      <c r="BV29" s="743"/>
      <c r="BW29" s="743"/>
      <c r="BX29" s="743"/>
      <c r="BY29" s="743"/>
      <c r="BZ29" s="743"/>
      <c r="CA29" s="743"/>
      <c r="CB29" s="744"/>
      <c r="CD29" s="725" t="s">
        <v>302</v>
      </c>
      <c r="CE29" s="726"/>
      <c r="CF29" s="685" t="s">
        <v>303</v>
      </c>
      <c r="CG29" s="682"/>
      <c r="CH29" s="682"/>
      <c r="CI29" s="682"/>
      <c r="CJ29" s="682"/>
      <c r="CK29" s="682"/>
      <c r="CL29" s="682"/>
      <c r="CM29" s="682"/>
      <c r="CN29" s="682"/>
      <c r="CO29" s="682"/>
      <c r="CP29" s="682"/>
      <c r="CQ29" s="683"/>
      <c r="CR29" s="641">
        <v>6545800</v>
      </c>
      <c r="CS29" s="642"/>
      <c r="CT29" s="642"/>
      <c r="CU29" s="642"/>
      <c r="CV29" s="642"/>
      <c r="CW29" s="642"/>
      <c r="CX29" s="642"/>
      <c r="CY29" s="643"/>
      <c r="CZ29" s="646">
        <v>16.5</v>
      </c>
      <c r="DA29" s="675"/>
      <c r="DB29" s="675"/>
      <c r="DC29" s="676"/>
      <c r="DD29" s="649">
        <v>6422569</v>
      </c>
      <c r="DE29" s="642"/>
      <c r="DF29" s="642"/>
      <c r="DG29" s="642"/>
      <c r="DH29" s="642"/>
      <c r="DI29" s="642"/>
      <c r="DJ29" s="642"/>
      <c r="DK29" s="643"/>
      <c r="DL29" s="649">
        <v>5174022</v>
      </c>
      <c r="DM29" s="642"/>
      <c r="DN29" s="642"/>
      <c r="DO29" s="642"/>
      <c r="DP29" s="642"/>
      <c r="DQ29" s="642"/>
      <c r="DR29" s="642"/>
      <c r="DS29" s="642"/>
      <c r="DT29" s="642"/>
      <c r="DU29" s="642"/>
      <c r="DV29" s="643"/>
      <c r="DW29" s="646">
        <v>22.6</v>
      </c>
      <c r="DX29" s="675"/>
      <c r="DY29" s="675"/>
      <c r="DZ29" s="675"/>
      <c r="EA29" s="675"/>
      <c r="EB29" s="675"/>
      <c r="EC29" s="677"/>
    </row>
    <row r="30" spans="2:133" ht="11.25" customHeight="1">
      <c r="B30" s="638" t="s">
        <v>304</v>
      </c>
      <c r="C30" s="639"/>
      <c r="D30" s="639"/>
      <c r="E30" s="639"/>
      <c r="F30" s="639"/>
      <c r="G30" s="639"/>
      <c r="H30" s="639"/>
      <c r="I30" s="639"/>
      <c r="J30" s="639"/>
      <c r="K30" s="639"/>
      <c r="L30" s="639"/>
      <c r="M30" s="639"/>
      <c r="N30" s="639"/>
      <c r="O30" s="639"/>
      <c r="P30" s="639"/>
      <c r="Q30" s="640"/>
      <c r="R30" s="641">
        <v>182478</v>
      </c>
      <c r="S30" s="644"/>
      <c r="T30" s="644"/>
      <c r="U30" s="644"/>
      <c r="V30" s="644"/>
      <c r="W30" s="644"/>
      <c r="X30" s="644"/>
      <c r="Y30" s="645"/>
      <c r="Z30" s="703">
        <v>0.5</v>
      </c>
      <c r="AA30" s="703"/>
      <c r="AB30" s="703"/>
      <c r="AC30" s="703"/>
      <c r="AD30" s="704" t="s">
        <v>240</v>
      </c>
      <c r="AE30" s="704"/>
      <c r="AF30" s="704"/>
      <c r="AG30" s="704"/>
      <c r="AH30" s="704"/>
      <c r="AI30" s="704"/>
      <c r="AJ30" s="704"/>
      <c r="AK30" s="704"/>
      <c r="AL30" s="646" t="s">
        <v>240</v>
      </c>
      <c r="AM30" s="647"/>
      <c r="AN30" s="647"/>
      <c r="AO30" s="705"/>
      <c r="AP30" s="731" t="s">
        <v>305</v>
      </c>
      <c r="AQ30" s="732"/>
      <c r="AR30" s="732"/>
      <c r="AS30" s="732"/>
      <c r="AT30" s="737" t="s">
        <v>306</v>
      </c>
      <c r="AU30" s="210"/>
      <c r="AV30" s="210"/>
      <c r="AW30" s="210"/>
      <c r="AX30" s="740" t="s">
        <v>181</v>
      </c>
      <c r="AY30" s="741"/>
      <c r="AZ30" s="741"/>
      <c r="BA30" s="741"/>
      <c r="BB30" s="741"/>
      <c r="BC30" s="741"/>
      <c r="BD30" s="741"/>
      <c r="BE30" s="741"/>
      <c r="BF30" s="742"/>
      <c r="BG30" s="721">
        <v>99.5</v>
      </c>
      <c r="BH30" s="722"/>
      <c r="BI30" s="722"/>
      <c r="BJ30" s="722"/>
      <c r="BK30" s="722"/>
      <c r="BL30" s="722"/>
      <c r="BM30" s="723">
        <v>97.6</v>
      </c>
      <c r="BN30" s="722"/>
      <c r="BO30" s="722"/>
      <c r="BP30" s="722"/>
      <c r="BQ30" s="724"/>
      <c r="BR30" s="721">
        <v>99.4</v>
      </c>
      <c r="BS30" s="722"/>
      <c r="BT30" s="722"/>
      <c r="BU30" s="722"/>
      <c r="BV30" s="722"/>
      <c r="BW30" s="722"/>
      <c r="BX30" s="723">
        <v>97.1</v>
      </c>
      <c r="BY30" s="722"/>
      <c r="BZ30" s="722"/>
      <c r="CA30" s="722"/>
      <c r="CB30" s="724"/>
      <c r="CD30" s="727"/>
      <c r="CE30" s="728"/>
      <c r="CF30" s="685" t="s">
        <v>307</v>
      </c>
      <c r="CG30" s="682"/>
      <c r="CH30" s="682"/>
      <c r="CI30" s="682"/>
      <c r="CJ30" s="682"/>
      <c r="CK30" s="682"/>
      <c r="CL30" s="682"/>
      <c r="CM30" s="682"/>
      <c r="CN30" s="682"/>
      <c r="CO30" s="682"/>
      <c r="CP30" s="682"/>
      <c r="CQ30" s="683"/>
      <c r="CR30" s="641">
        <v>6333611</v>
      </c>
      <c r="CS30" s="644"/>
      <c r="CT30" s="644"/>
      <c r="CU30" s="644"/>
      <c r="CV30" s="644"/>
      <c r="CW30" s="644"/>
      <c r="CX30" s="644"/>
      <c r="CY30" s="645"/>
      <c r="CZ30" s="646">
        <v>16</v>
      </c>
      <c r="DA30" s="675"/>
      <c r="DB30" s="675"/>
      <c r="DC30" s="676"/>
      <c r="DD30" s="649">
        <v>6210380</v>
      </c>
      <c r="DE30" s="644"/>
      <c r="DF30" s="644"/>
      <c r="DG30" s="644"/>
      <c r="DH30" s="644"/>
      <c r="DI30" s="644"/>
      <c r="DJ30" s="644"/>
      <c r="DK30" s="645"/>
      <c r="DL30" s="649">
        <v>4961833</v>
      </c>
      <c r="DM30" s="644"/>
      <c r="DN30" s="644"/>
      <c r="DO30" s="644"/>
      <c r="DP30" s="644"/>
      <c r="DQ30" s="644"/>
      <c r="DR30" s="644"/>
      <c r="DS30" s="644"/>
      <c r="DT30" s="644"/>
      <c r="DU30" s="644"/>
      <c r="DV30" s="645"/>
      <c r="DW30" s="646">
        <v>21.7</v>
      </c>
      <c r="DX30" s="675"/>
      <c r="DY30" s="675"/>
      <c r="DZ30" s="675"/>
      <c r="EA30" s="675"/>
      <c r="EB30" s="675"/>
      <c r="EC30" s="677"/>
    </row>
    <row r="31" spans="2:133" ht="11.25" customHeight="1">
      <c r="B31" s="638" t="s">
        <v>308</v>
      </c>
      <c r="C31" s="639"/>
      <c r="D31" s="639"/>
      <c r="E31" s="639"/>
      <c r="F31" s="639"/>
      <c r="G31" s="639"/>
      <c r="H31" s="639"/>
      <c r="I31" s="639"/>
      <c r="J31" s="639"/>
      <c r="K31" s="639"/>
      <c r="L31" s="639"/>
      <c r="M31" s="639"/>
      <c r="N31" s="639"/>
      <c r="O31" s="639"/>
      <c r="P31" s="639"/>
      <c r="Q31" s="640"/>
      <c r="R31" s="641">
        <v>56046</v>
      </c>
      <c r="S31" s="644"/>
      <c r="T31" s="644"/>
      <c r="U31" s="644"/>
      <c r="V31" s="644"/>
      <c r="W31" s="644"/>
      <c r="X31" s="644"/>
      <c r="Y31" s="645"/>
      <c r="Z31" s="703">
        <v>0.1</v>
      </c>
      <c r="AA31" s="703"/>
      <c r="AB31" s="703"/>
      <c r="AC31" s="703"/>
      <c r="AD31" s="704" t="s">
        <v>240</v>
      </c>
      <c r="AE31" s="704"/>
      <c r="AF31" s="704"/>
      <c r="AG31" s="704"/>
      <c r="AH31" s="704"/>
      <c r="AI31" s="704"/>
      <c r="AJ31" s="704"/>
      <c r="AK31" s="704"/>
      <c r="AL31" s="646" t="s">
        <v>237</v>
      </c>
      <c r="AM31" s="647"/>
      <c r="AN31" s="647"/>
      <c r="AO31" s="705"/>
      <c r="AP31" s="733"/>
      <c r="AQ31" s="734"/>
      <c r="AR31" s="734"/>
      <c r="AS31" s="734"/>
      <c r="AT31" s="738"/>
      <c r="AU31" s="209" t="s">
        <v>309</v>
      </c>
      <c r="AV31" s="209"/>
      <c r="AW31" s="209"/>
      <c r="AX31" s="638" t="s">
        <v>310</v>
      </c>
      <c r="AY31" s="639"/>
      <c r="AZ31" s="639"/>
      <c r="BA31" s="639"/>
      <c r="BB31" s="639"/>
      <c r="BC31" s="639"/>
      <c r="BD31" s="639"/>
      <c r="BE31" s="639"/>
      <c r="BF31" s="640"/>
      <c r="BG31" s="719">
        <v>99.4</v>
      </c>
      <c r="BH31" s="642"/>
      <c r="BI31" s="642"/>
      <c r="BJ31" s="642"/>
      <c r="BK31" s="642"/>
      <c r="BL31" s="642"/>
      <c r="BM31" s="647">
        <v>97.3</v>
      </c>
      <c r="BN31" s="720"/>
      <c r="BO31" s="720"/>
      <c r="BP31" s="720"/>
      <c r="BQ31" s="681"/>
      <c r="BR31" s="719">
        <v>99.3</v>
      </c>
      <c r="BS31" s="642"/>
      <c r="BT31" s="642"/>
      <c r="BU31" s="642"/>
      <c r="BV31" s="642"/>
      <c r="BW31" s="642"/>
      <c r="BX31" s="647">
        <v>96.9</v>
      </c>
      <c r="BY31" s="720"/>
      <c r="BZ31" s="720"/>
      <c r="CA31" s="720"/>
      <c r="CB31" s="681"/>
      <c r="CD31" s="727"/>
      <c r="CE31" s="728"/>
      <c r="CF31" s="685" t="s">
        <v>311</v>
      </c>
      <c r="CG31" s="682"/>
      <c r="CH31" s="682"/>
      <c r="CI31" s="682"/>
      <c r="CJ31" s="682"/>
      <c r="CK31" s="682"/>
      <c r="CL31" s="682"/>
      <c r="CM31" s="682"/>
      <c r="CN31" s="682"/>
      <c r="CO31" s="682"/>
      <c r="CP31" s="682"/>
      <c r="CQ31" s="683"/>
      <c r="CR31" s="641">
        <v>212189</v>
      </c>
      <c r="CS31" s="642"/>
      <c r="CT31" s="642"/>
      <c r="CU31" s="642"/>
      <c r="CV31" s="642"/>
      <c r="CW31" s="642"/>
      <c r="CX31" s="642"/>
      <c r="CY31" s="643"/>
      <c r="CZ31" s="646">
        <v>0.5</v>
      </c>
      <c r="DA31" s="675"/>
      <c r="DB31" s="675"/>
      <c r="DC31" s="676"/>
      <c r="DD31" s="649">
        <v>212189</v>
      </c>
      <c r="DE31" s="642"/>
      <c r="DF31" s="642"/>
      <c r="DG31" s="642"/>
      <c r="DH31" s="642"/>
      <c r="DI31" s="642"/>
      <c r="DJ31" s="642"/>
      <c r="DK31" s="643"/>
      <c r="DL31" s="649">
        <v>212189</v>
      </c>
      <c r="DM31" s="642"/>
      <c r="DN31" s="642"/>
      <c r="DO31" s="642"/>
      <c r="DP31" s="642"/>
      <c r="DQ31" s="642"/>
      <c r="DR31" s="642"/>
      <c r="DS31" s="642"/>
      <c r="DT31" s="642"/>
      <c r="DU31" s="642"/>
      <c r="DV31" s="643"/>
      <c r="DW31" s="646">
        <v>0.9</v>
      </c>
      <c r="DX31" s="675"/>
      <c r="DY31" s="675"/>
      <c r="DZ31" s="675"/>
      <c r="EA31" s="675"/>
      <c r="EB31" s="675"/>
      <c r="EC31" s="677"/>
    </row>
    <row r="32" spans="2:133" ht="11.25" customHeight="1">
      <c r="B32" s="638" t="s">
        <v>312</v>
      </c>
      <c r="C32" s="639"/>
      <c r="D32" s="639"/>
      <c r="E32" s="639"/>
      <c r="F32" s="639"/>
      <c r="G32" s="639"/>
      <c r="H32" s="639"/>
      <c r="I32" s="639"/>
      <c r="J32" s="639"/>
      <c r="K32" s="639"/>
      <c r="L32" s="639"/>
      <c r="M32" s="639"/>
      <c r="N32" s="639"/>
      <c r="O32" s="639"/>
      <c r="P32" s="639"/>
      <c r="Q32" s="640"/>
      <c r="R32" s="641">
        <v>1175624</v>
      </c>
      <c r="S32" s="644"/>
      <c r="T32" s="644"/>
      <c r="U32" s="644"/>
      <c r="V32" s="644"/>
      <c r="W32" s="644"/>
      <c r="X32" s="644"/>
      <c r="Y32" s="645"/>
      <c r="Z32" s="703">
        <v>2.9</v>
      </c>
      <c r="AA32" s="703"/>
      <c r="AB32" s="703"/>
      <c r="AC32" s="703"/>
      <c r="AD32" s="704" t="s">
        <v>240</v>
      </c>
      <c r="AE32" s="704"/>
      <c r="AF32" s="704"/>
      <c r="AG32" s="704"/>
      <c r="AH32" s="704"/>
      <c r="AI32" s="704"/>
      <c r="AJ32" s="704"/>
      <c r="AK32" s="704"/>
      <c r="AL32" s="646" t="s">
        <v>237</v>
      </c>
      <c r="AM32" s="647"/>
      <c r="AN32" s="647"/>
      <c r="AO32" s="705"/>
      <c r="AP32" s="735"/>
      <c r="AQ32" s="736"/>
      <c r="AR32" s="736"/>
      <c r="AS32" s="736"/>
      <c r="AT32" s="739"/>
      <c r="AU32" s="211"/>
      <c r="AV32" s="211"/>
      <c r="AW32" s="211"/>
      <c r="AX32" s="653" t="s">
        <v>313</v>
      </c>
      <c r="AY32" s="654"/>
      <c r="AZ32" s="654"/>
      <c r="BA32" s="654"/>
      <c r="BB32" s="654"/>
      <c r="BC32" s="654"/>
      <c r="BD32" s="654"/>
      <c r="BE32" s="654"/>
      <c r="BF32" s="655"/>
      <c r="BG32" s="718">
        <v>99.5</v>
      </c>
      <c r="BH32" s="657"/>
      <c r="BI32" s="657"/>
      <c r="BJ32" s="657"/>
      <c r="BK32" s="657"/>
      <c r="BL32" s="657"/>
      <c r="BM32" s="701">
        <v>97.8</v>
      </c>
      <c r="BN32" s="657"/>
      <c r="BO32" s="657"/>
      <c r="BP32" s="657"/>
      <c r="BQ32" s="694"/>
      <c r="BR32" s="718">
        <v>99.4</v>
      </c>
      <c r="BS32" s="657"/>
      <c r="BT32" s="657"/>
      <c r="BU32" s="657"/>
      <c r="BV32" s="657"/>
      <c r="BW32" s="657"/>
      <c r="BX32" s="701">
        <v>97.1</v>
      </c>
      <c r="BY32" s="657"/>
      <c r="BZ32" s="657"/>
      <c r="CA32" s="657"/>
      <c r="CB32" s="694"/>
      <c r="CD32" s="729"/>
      <c r="CE32" s="730"/>
      <c r="CF32" s="685" t="s">
        <v>314</v>
      </c>
      <c r="CG32" s="682"/>
      <c r="CH32" s="682"/>
      <c r="CI32" s="682"/>
      <c r="CJ32" s="682"/>
      <c r="CK32" s="682"/>
      <c r="CL32" s="682"/>
      <c r="CM32" s="682"/>
      <c r="CN32" s="682"/>
      <c r="CO32" s="682"/>
      <c r="CP32" s="682"/>
      <c r="CQ32" s="683"/>
      <c r="CR32" s="641">
        <v>25</v>
      </c>
      <c r="CS32" s="644"/>
      <c r="CT32" s="644"/>
      <c r="CU32" s="644"/>
      <c r="CV32" s="644"/>
      <c r="CW32" s="644"/>
      <c r="CX32" s="644"/>
      <c r="CY32" s="645"/>
      <c r="CZ32" s="646">
        <v>0</v>
      </c>
      <c r="DA32" s="675"/>
      <c r="DB32" s="675"/>
      <c r="DC32" s="676"/>
      <c r="DD32" s="649">
        <v>25</v>
      </c>
      <c r="DE32" s="644"/>
      <c r="DF32" s="644"/>
      <c r="DG32" s="644"/>
      <c r="DH32" s="644"/>
      <c r="DI32" s="644"/>
      <c r="DJ32" s="644"/>
      <c r="DK32" s="645"/>
      <c r="DL32" s="649">
        <v>25</v>
      </c>
      <c r="DM32" s="644"/>
      <c r="DN32" s="644"/>
      <c r="DO32" s="644"/>
      <c r="DP32" s="644"/>
      <c r="DQ32" s="644"/>
      <c r="DR32" s="644"/>
      <c r="DS32" s="644"/>
      <c r="DT32" s="644"/>
      <c r="DU32" s="644"/>
      <c r="DV32" s="645"/>
      <c r="DW32" s="646">
        <v>0</v>
      </c>
      <c r="DX32" s="675"/>
      <c r="DY32" s="675"/>
      <c r="DZ32" s="675"/>
      <c r="EA32" s="675"/>
      <c r="EB32" s="675"/>
      <c r="EC32" s="677"/>
    </row>
    <row r="33" spans="2:133" ht="11.25" customHeight="1">
      <c r="B33" s="638" t="s">
        <v>315</v>
      </c>
      <c r="C33" s="639"/>
      <c r="D33" s="639"/>
      <c r="E33" s="639"/>
      <c r="F33" s="639"/>
      <c r="G33" s="639"/>
      <c r="H33" s="639"/>
      <c r="I33" s="639"/>
      <c r="J33" s="639"/>
      <c r="K33" s="639"/>
      <c r="L33" s="639"/>
      <c r="M33" s="639"/>
      <c r="N33" s="639"/>
      <c r="O33" s="639"/>
      <c r="P33" s="639"/>
      <c r="Q33" s="640"/>
      <c r="R33" s="641">
        <v>1439690</v>
      </c>
      <c r="S33" s="644"/>
      <c r="T33" s="644"/>
      <c r="U33" s="644"/>
      <c r="V33" s="644"/>
      <c r="W33" s="644"/>
      <c r="X33" s="644"/>
      <c r="Y33" s="645"/>
      <c r="Z33" s="703">
        <v>3.6</v>
      </c>
      <c r="AA33" s="703"/>
      <c r="AB33" s="703"/>
      <c r="AC33" s="703"/>
      <c r="AD33" s="704" t="s">
        <v>240</v>
      </c>
      <c r="AE33" s="704"/>
      <c r="AF33" s="704"/>
      <c r="AG33" s="704"/>
      <c r="AH33" s="704"/>
      <c r="AI33" s="704"/>
      <c r="AJ33" s="704"/>
      <c r="AK33" s="704"/>
      <c r="AL33" s="646" t="s">
        <v>237</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316</v>
      </c>
      <c r="CE33" s="682"/>
      <c r="CF33" s="682"/>
      <c r="CG33" s="682"/>
      <c r="CH33" s="682"/>
      <c r="CI33" s="682"/>
      <c r="CJ33" s="682"/>
      <c r="CK33" s="682"/>
      <c r="CL33" s="682"/>
      <c r="CM33" s="682"/>
      <c r="CN33" s="682"/>
      <c r="CO33" s="682"/>
      <c r="CP33" s="682"/>
      <c r="CQ33" s="683"/>
      <c r="CR33" s="641">
        <v>17227102</v>
      </c>
      <c r="CS33" s="642"/>
      <c r="CT33" s="642"/>
      <c r="CU33" s="642"/>
      <c r="CV33" s="642"/>
      <c r="CW33" s="642"/>
      <c r="CX33" s="642"/>
      <c r="CY33" s="643"/>
      <c r="CZ33" s="646">
        <v>43.5</v>
      </c>
      <c r="DA33" s="675"/>
      <c r="DB33" s="675"/>
      <c r="DC33" s="676"/>
      <c r="DD33" s="649">
        <v>13594772</v>
      </c>
      <c r="DE33" s="642"/>
      <c r="DF33" s="642"/>
      <c r="DG33" s="642"/>
      <c r="DH33" s="642"/>
      <c r="DI33" s="642"/>
      <c r="DJ33" s="642"/>
      <c r="DK33" s="643"/>
      <c r="DL33" s="649">
        <v>11288613</v>
      </c>
      <c r="DM33" s="642"/>
      <c r="DN33" s="642"/>
      <c r="DO33" s="642"/>
      <c r="DP33" s="642"/>
      <c r="DQ33" s="642"/>
      <c r="DR33" s="642"/>
      <c r="DS33" s="642"/>
      <c r="DT33" s="642"/>
      <c r="DU33" s="642"/>
      <c r="DV33" s="643"/>
      <c r="DW33" s="646">
        <v>49.3</v>
      </c>
      <c r="DX33" s="675"/>
      <c r="DY33" s="675"/>
      <c r="DZ33" s="675"/>
      <c r="EA33" s="675"/>
      <c r="EB33" s="675"/>
      <c r="EC33" s="677"/>
    </row>
    <row r="34" spans="2:133" ht="11.25" customHeight="1">
      <c r="B34" s="638" t="s">
        <v>317</v>
      </c>
      <c r="C34" s="639"/>
      <c r="D34" s="639"/>
      <c r="E34" s="639"/>
      <c r="F34" s="639"/>
      <c r="G34" s="639"/>
      <c r="H34" s="639"/>
      <c r="I34" s="639"/>
      <c r="J34" s="639"/>
      <c r="K34" s="639"/>
      <c r="L34" s="639"/>
      <c r="M34" s="639"/>
      <c r="N34" s="639"/>
      <c r="O34" s="639"/>
      <c r="P34" s="639"/>
      <c r="Q34" s="640"/>
      <c r="R34" s="641">
        <v>809965</v>
      </c>
      <c r="S34" s="644"/>
      <c r="T34" s="644"/>
      <c r="U34" s="644"/>
      <c r="V34" s="644"/>
      <c r="W34" s="644"/>
      <c r="X34" s="644"/>
      <c r="Y34" s="645"/>
      <c r="Z34" s="703">
        <v>2</v>
      </c>
      <c r="AA34" s="703"/>
      <c r="AB34" s="703"/>
      <c r="AC34" s="703"/>
      <c r="AD34" s="704">
        <v>1435</v>
      </c>
      <c r="AE34" s="704"/>
      <c r="AF34" s="704"/>
      <c r="AG34" s="704"/>
      <c r="AH34" s="704"/>
      <c r="AI34" s="704"/>
      <c r="AJ34" s="704"/>
      <c r="AK34" s="704"/>
      <c r="AL34" s="646">
        <v>0</v>
      </c>
      <c r="AM34" s="647"/>
      <c r="AN34" s="647"/>
      <c r="AO34" s="705"/>
      <c r="AP34" s="214"/>
      <c r="AQ34" s="715" t="s">
        <v>318</v>
      </c>
      <c r="AR34" s="716"/>
      <c r="AS34" s="716"/>
      <c r="AT34" s="716"/>
      <c r="AU34" s="716"/>
      <c r="AV34" s="716"/>
      <c r="AW34" s="716"/>
      <c r="AX34" s="716"/>
      <c r="AY34" s="716"/>
      <c r="AZ34" s="716"/>
      <c r="BA34" s="716"/>
      <c r="BB34" s="716"/>
      <c r="BC34" s="716"/>
      <c r="BD34" s="716"/>
      <c r="BE34" s="716"/>
      <c r="BF34" s="717"/>
      <c r="BG34" s="715" t="s">
        <v>319</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320</v>
      </c>
      <c r="CE34" s="682"/>
      <c r="CF34" s="682"/>
      <c r="CG34" s="682"/>
      <c r="CH34" s="682"/>
      <c r="CI34" s="682"/>
      <c r="CJ34" s="682"/>
      <c r="CK34" s="682"/>
      <c r="CL34" s="682"/>
      <c r="CM34" s="682"/>
      <c r="CN34" s="682"/>
      <c r="CO34" s="682"/>
      <c r="CP34" s="682"/>
      <c r="CQ34" s="683"/>
      <c r="CR34" s="641">
        <v>5966835</v>
      </c>
      <c r="CS34" s="644"/>
      <c r="CT34" s="644"/>
      <c r="CU34" s="644"/>
      <c r="CV34" s="644"/>
      <c r="CW34" s="644"/>
      <c r="CX34" s="644"/>
      <c r="CY34" s="645"/>
      <c r="CZ34" s="646">
        <v>15.1</v>
      </c>
      <c r="DA34" s="675"/>
      <c r="DB34" s="675"/>
      <c r="DC34" s="676"/>
      <c r="DD34" s="649">
        <v>4929602</v>
      </c>
      <c r="DE34" s="644"/>
      <c r="DF34" s="644"/>
      <c r="DG34" s="644"/>
      <c r="DH34" s="644"/>
      <c r="DI34" s="644"/>
      <c r="DJ34" s="644"/>
      <c r="DK34" s="645"/>
      <c r="DL34" s="649">
        <v>4426944</v>
      </c>
      <c r="DM34" s="644"/>
      <c r="DN34" s="644"/>
      <c r="DO34" s="644"/>
      <c r="DP34" s="644"/>
      <c r="DQ34" s="644"/>
      <c r="DR34" s="644"/>
      <c r="DS34" s="644"/>
      <c r="DT34" s="644"/>
      <c r="DU34" s="644"/>
      <c r="DV34" s="645"/>
      <c r="DW34" s="646">
        <v>19.399999999999999</v>
      </c>
      <c r="DX34" s="675"/>
      <c r="DY34" s="675"/>
      <c r="DZ34" s="675"/>
      <c r="EA34" s="675"/>
      <c r="EB34" s="675"/>
      <c r="EC34" s="677"/>
    </row>
    <row r="35" spans="2:133" ht="11.25" customHeight="1">
      <c r="B35" s="638" t="s">
        <v>321</v>
      </c>
      <c r="C35" s="639"/>
      <c r="D35" s="639"/>
      <c r="E35" s="639"/>
      <c r="F35" s="639"/>
      <c r="G35" s="639"/>
      <c r="H35" s="639"/>
      <c r="I35" s="639"/>
      <c r="J35" s="639"/>
      <c r="K35" s="639"/>
      <c r="L35" s="639"/>
      <c r="M35" s="639"/>
      <c r="N35" s="639"/>
      <c r="O35" s="639"/>
      <c r="P35" s="639"/>
      <c r="Q35" s="640"/>
      <c r="R35" s="641">
        <v>5760222</v>
      </c>
      <c r="S35" s="644"/>
      <c r="T35" s="644"/>
      <c r="U35" s="644"/>
      <c r="V35" s="644"/>
      <c r="W35" s="644"/>
      <c r="X35" s="644"/>
      <c r="Y35" s="645"/>
      <c r="Z35" s="703">
        <v>14.2</v>
      </c>
      <c r="AA35" s="703"/>
      <c r="AB35" s="703"/>
      <c r="AC35" s="703"/>
      <c r="AD35" s="704" t="s">
        <v>237</v>
      </c>
      <c r="AE35" s="704"/>
      <c r="AF35" s="704"/>
      <c r="AG35" s="704"/>
      <c r="AH35" s="704"/>
      <c r="AI35" s="704"/>
      <c r="AJ35" s="704"/>
      <c r="AK35" s="704"/>
      <c r="AL35" s="646" t="s">
        <v>132</v>
      </c>
      <c r="AM35" s="647"/>
      <c r="AN35" s="647"/>
      <c r="AO35" s="705"/>
      <c r="AP35" s="214"/>
      <c r="AQ35" s="709" t="s">
        <v>322</v>
      </c>
      <c r="AR35" s="710"/>
      <c r="AS35" s="710"/>
      <c r="AT35" s="710"/>
      <c r="AU35" s="710"/>
      <c r="AV35" s="710"/>
      <c r="AW35" s="710"/>
      <c r="AX35" s="710"/>
      <c r="AY35" s="711"/>
      <c r="AZ35" s="706">
        <v>5271441</v>
      </c>
      <c r="BA35" s="707"/>
      <c r="BB35" s="707"/>
      <c r="BC35" s="707"/>
      <c r="BD35" s="707"/>
      <c r="BE35" s="707"/>
      <c r="BF35" s="708"/>
      <c r="BG35" s="712" t="s">
        <v>323</v>
      </c>
      <c r="BH35" s="713"/>
      <c r="BI35" s="713"/>
      <c r="BJ35" s="713"/>
      <c r="BK35" s="713"/>
      <c r="BL35" s="713"/>
      <c r="BM35" s="713"/>
      <c r="BN35" s="713"/>
      <c r="BO35" s="713"/>
      <c r="BP35" s="713"/>
      <c r="BQ35" s="713"/>
      <c r="BR35" s="713"/>
      <c r="BS35" s="713"/>
      <c r="BT35" s="713"/>
      <c r="BU35" s="714"/>
      <c r="BV35" s="706">
        <v>117686</v>
      </c>
      <c r="BW35" s="707"/>
      <c r="BX35" s="707"/>
      <c r="BY35" s="707"/>
      <c r="BZ35" s="707"/>
      <c r="CA35" s="707"/>
      <c r="CB35" s="708"/>
      <c r="CD35" s="685" t="s">
        <v>324</v>
      </c>
      <c r="CE35" s="682"/>
      <c r="CF35" s="682"/>
      <c r="CG35" s="682"/>
      <c r="CH35" s="682"/>
      <c r="CI35" s="682"/>
      <c r="CJ35" s="682"/>
      <c r="CK35" s="682"/>
      <c r="CL35" s="682"/>
      <c r="CM35" s="682"/>
      <c r="CN35" s="682"/>
      <c r="CO35" s="682"/>
      <c r="CP35" s="682"/>
      <c r="CQ35" s="683"/>
      <c r="CR35" s="641">
        <v>781073</v>
      </c>
      <c r="CS35" s="642"/>
      <c r="CT35" s="642"/>
      <c r="CU35" s="642"/>
      <c r="CV35" s="642"/>
      <c r="CW35" s="642"/>
      <c r="CX35" s="642"/>
      <c r="CY35" s="643"/>
      <c r="CZ35" s="646">
        <v>2</v>
      </c>
      <c r="DA35" s="675"/>
      <c r="DB35" s="675"/>
      <c r="DC35" s="676"/>
      <c r="DD35" s="649">
        <v>526658</v>
      </c>
      <c r="DE35" s="642"/>
      <c r="DF35" s="642"/>
      <c r="DG35" s="642"/>
      <c r="DH35" s="642"/>
      <c r="DI35" s="642"/>
      <c r="DJ35" s="642"/>
      <c r="DK35" s="643"/>
      <c r="DL35" s="649">
        <v>526658</v>
      </c>
      <c r="DM35" s="642"/>
      <c r="DN35" s="642"/>
      <c r="DO35" s="642"/>
      <c r="DP35" s="642"/>
      <c r="DQ35" s="642"/>
      <c r="DR35" s="642"/>
      <c r="DS35" s="642"/>
      <c r="DT35" s="642"/>
      <c r="DU35" s="642"/>
      <c r="DV35" s="643"/>
      <c r="DW35" s="646">
        <v>2.2999999999999998</v>
      </c>
      <c r="DX35" s="675"/>
      <c r="DY35" s="675"/>
      <c r="DZ35" s="675"/>
      <c r="EA35" s="675"/>
      <c r="EB35" s="675"/>
      <c r="EC35" s="677"/>
    </row>
    <row r="36" spans="2:133" ht="11.25" customHeight="1">
      <c r="B36" s="638" t="s">
        <v>325</v>
      </c>
      <c r="C36" s="639"/>
      <c r="D36" s="639"/>
      <c r="E36" s="639"/>
      <c r="F36" s="639"/>
      <c r="G36" s="639"/>
      <c r="H36" s="639"/>
      <c r="I36" s="639"/>
      <c r="J36" s="639"/>
      <c r="K36" s="639"/>
      <c r="L36" s="639"/>
      <c r="M36" s="639"/>
      <c r="N36" s="639"/>
      <c r="O36" s="639"/>
      <c r="P36" s="639"/>
      <c r="Q36" s="640"/>
      <c r="R36" s="641" t="s">
        <v>237</v>
      </c>
      <c r="S36" s="644"/>
      <c r="T36" s="644"/>
      <c r="U36" s="644"/>
      <c r="V36" s="644"/>
      <c r="W36" s="644"/>
      <c r="X36" s="644"/>
      <c r="Y36" s="645"/>
      <c r="Z36" s="703" t="s">
        <v>132</v>
      </c>
      <c r="AA36" s="703"/>
      <c r="AB36" s="703"/>
      <c r="AC36" s="703"/>
      <c r="AD36" s="704" t="s">
        <v>132</v>
      </c>
      <c r="AE36" s="704"/>
      <c r="AF36" s="704"/>
      <c r="AG36" s="704"/>
      <c r="AH36" s="704"/>
      <c r="AI36" s="704"/>
      <c r="AJ36" s="704"/>
      <c r="AK36" s="704"/>
      <c r="AL36" s="646" t="s">
        <v>240</v>
      </c>
      <c r="AM36" s="647"/>
      <c r="AN36" s="647"/>
      <c r="AO36" s="705"/>
      <c r="AQ36" s="678" t="s">
        <v>326</v>
      </c>
      <c r="AR36" s="679"/>
      <c r="AS36" s="679"/>
      <c r="AT36" s="679"/>
      <c r="AU36" s="679"/>
      <c r="AV36" s="679"/>
      <c r="AW36" s="679"/>
      <c r="AX36" s="679"/>
      <c r="AY36" s="680"/>
      <c r="AZ36" s="641">
        <v>1618477</v>
      </c>
      <c r="BA36" s="644"/>
      <c r="BB36" s="644"/>
      <c r="BC36" s="644"/>
      <c r="BD36" s="642"/>
      <c r="BE36" s="642"/>
      <c r="BF36" s="681"/>
      <c r="BG36" s="685" t="s">
        <v>327</v>
      </c>
      <c r="BH36" s="682"/>
      <c r="BI36" s="682"/>
      <c r="BJ36" s="682"/>
      <c r="BK36" s="682"/>
      <c r="BL36" s="682"/>
      <c r="BM36" s="682"/>
      <c r="BN36" s="682"/>
      <c r="BO36" s="682"/>
      <c r="BP36" s="682"/>
      <c r="BQ36" s="682"/>
      <c r="BR36" s="682"/>
      <c r="BS36" s="682"/>
      <c r="BT36" s="682"/>
      <c r="BU36" s="683"/>
      <c r="BV36" s="641">
        <v>-188230</v>
      </c>
      <c r="BW36" s="644"/>
      <c r="BX36" s="644"/>
      <c r="BY36" s="644"/>
      <c r="BZ36" s="644"/>
      <c r="CA36" s="644"/>
      <c r="CB36" s="684"/>
      <c r="CD36" s="685" t="s">
        <v>328</v>
      </c>
      <c r="CE36" s="682"/>
      <c r="CF36" s="682"/>
      <c r="CG36" s="682"/>
      <c r="CH36" s="682"/>
      <c r="CI36" s="682"/>
      <c r="CJ36" s="682"/>
      <c r="CK36" s="682"/>
      <c r="CL36" s="682"/>
      <c r="CM36" s="682"/>
      <c r="CN36" s="682"/>
      <c r="CO36" s="682"/>
      <c r="CP36" s="682"/>
      <c r="CQ36" s="683"/>
      <c r="CR36" s="641">
        <v>4498416</v>
      </c>
      <c r="CS36" s="644"/>
      <c r="CT36" s="644"/>
      <c r="CU36" s="644"/>
      <c r="CV36" s="644"/>
      <c r="CW36" s="644"/>
      <c r="CX36" s="644"/>
      <c r="CY36" s="645"/>
      <c r="CZ36" s="646">
        <v>11.4</v>
      </c>
      <c r="DA36" s="675"/>
      <c r="DB36" s="675"/>
      <c r="DC36" s="676"/>
      <c r="DD36" s="649">
        <v>3570085</v>
      </c>
      <c r="DE36" s="644"/>
      <c r="DF36" s="644"/>
      <c r="DG36" s="644"/>
      <c r="DH36" s="644"/>
      <c r="DI36" s="644"/>
      <c r="DJ36" s="644"/>
      <c r="DK36" s="645"/>
      <c r="DL36" s="649">
        <v>2745305</v>
      </c>
      <c r="DM36" s="644"/>
      <c r="DN36" s="644"/>
      <c r="DO36" s="644"/>
      <c r="DP36" s="644"/>
      <c r="DQ36" s="644"/>
      <c r="DR36" s="644"/>
      <c r="DS36" s="644"/>
      <c r="DT36" s="644"/>
      <c r="DU36" s="644"/>
      <c r="DV36" s="645"/>
      <c r="DW36" s="646">
        <v>12</v>
      </c>
      <c r="DX36" s="675"/>
      <c r="DY36" s="675"/>
      <c r="DZ36" s="675"/>
      <c r="EA36" s="675"/>
      <c r="EB36" s="675"/>
      <c r="EC36" s="677"/>
    </row>
    <row r="37" spans="2:133" ht="11.25" customHeight="1">
      <c r="B37" s="638" t="s">
        <v>329</v>
      </c>
      <c r="C37" s="639"/>
      <c r="D37" s="639"/>
      <c r="E37" s="639"/>
      <c r="F37" s="639"/>
      <c r="G37" s="639"/>
      <c r="H37" s="639"/>
      <c r="I37" s="639"/>
      <c r="J37" s="639"/>
      <c r="K37" s="639"/>
      <c r="L37" s="639"/>
      <c r="M37" s="639"/>
      <c r="N37" s="639"/>
      <c r="O37" s="639"/>
      <c r="P37" s="639"/>
      <c r="Q37" s="640"/>
      <c r="R37" s="641">
        <v>1011522</v>
      </c>
      <c r="S37" s="644"/>
      <c r="T37" s="644"/>
      <c r="U37" s="644"/>
      <c r="V37" s="644"/>
      <c r="W37" s="644"/>
      <c r="X37" s="644"/>
      <c r="Y37" s="645"/>
      <c r="Z37" s="703">
        <v>2.5</v>
      </c>
      <c r="AA37" s="703"/>
      <c r="AB37" s="703"/>
      <c r="AC37" s="703"/>
      <c r="AD37" s="704" t="s">
        <v>237</v>
      </c>
      <c r="AE37" s="704"/>
      <c r="AF37" s="704"/>
      <c r="AG37" s="704"/>
      <c r="AH37" s="704"/>
      <c r="AI37" s="704"/>
      <c r="AJ37" s="704"/>
      <c r="AK37" s="704"/>
      <c r="AL37" s="646" t="s">
        <v>237</v>
      </c>
      <c r="AM37" s="647"/>
      <c r="AN37" s="647"/>
      <c r="AO37" s="705"/>
      <c r="AQ37" s="678" t="s">
        <v>330</v>
      </c>
      <c r="AR37" s="679"/>
      <c r="AS37" s="679"/>
      <c r="AT37" s="679"/>
      <c r="AU37" s="679"/>
      <c r="AV37" s="679"/>
      <c r="AW37" s="679"/>
      <c r="AX37" s="679"/>
      <c r="AY37" s="680"/>
      <c r="AZ37" s="641">
        <v>618307</v>
      </c>
      <c r="BA37" s="644"/>
      <c r="BB37" s="644"/>
      <c r="BC37" s="644"/>
      <c r="BD37" s="642"/>
      <c r="BE37" s="642"/>
      <c r="BF37" s="681"/>
      <c r="BG37" s="685" t="s">
        <v>331</v>
      </c>
      <c r="BH37" s="682"/>
      <c r="BI37" s="682"/>
      <c r="BJ37" s="682"/>
      <c r="BK37" s="682"/>
      <c r="BL37" s="682"/>
      <c r="BM37" s="682"/>
      <c r="BN37" s="682"/>
      <c r="BO37" s="682"/>
      <c r="BP37" s="682"/>
      <c r="BQ37" s="682"/>
      <c r="BR37" s="682"/>
      <c r="BS37" s="682"/>
      <c r="BT37" s="682"/>
      <c r="BU37" s="683"/>
      <c r="BV37" s="641">
        <v>7005</v>
      </c>
      <c r="BW37" s="644"/>
      <c r="BX37" s="644"/>
      <c r="BY37" s="644"/>
      <c r="BZ37" s="644"/>
      <c r="CA37" s="644"/>
      <c r="CB37" s="684"/>
      <c r="CD37" s="685" t="s">
        <v>332</v>
      </c>
      <c r="CE37" s="682"/>
      <c r="CF37" s="682"/>
      <c r="CG37" s="682"/>
      <c r="CH37" s="682"/>
      <c r="CI37" s="682"/>
      <c r="CJ37" s="682"/>
      <c r="CK37" s="682"/>
      <c r="CL37" s="682"/>
      <c r="CM37" s="682"/>
      <c r="CN37" s="682"/>
      <c r="CO37" s="682"/>
      <c r="CP37" s="682"/>
      <c r="CQ37" s="683"/>
      <c r="CR37" s="641">
        <v>1064753</v>
      </c>
      <c r="CS37" s="642"/>
      <c r="CT37" s="642"/>
      <c r="CU37" s="642"/>
      <c r="CV37" s="642"/>
      <c r="CW37" s="642"/>
      <c r="CX37" s="642"/>
      <c r="CY37" s="643"/>
      <c r="CZ37" s="646">
        <v>2.7</v>
      </c>
      <c r="DA37" s="675"/>
      <c r="DB37" s="675"/>
      <c r="DC37" s="676"/>
      <c r="DD37" s="649">
        <v>971013</v>
      </c>
      <c r="DE37" s="642"/>
      <c r="DF37" s="642"/>
      <c r="DG37" s="642"/>
      <c r="DH37" s="642"/>
      <c r="DI37" s="642"/>
      <c r="DJ37" s="642"/>
      <c r="DK37" s="643"/>
      <c r="DL37" s="649">
        <v>964184</v>
      </c>
      <c r="DM37" s="642"/>
      <c r="DN37" s="642"/>
      <c r="DO37" s="642"/>
      <c r="DP37" s="642"/>
      <c r="DQ37" s="642"/>
      <c r="DR37" s="642"/>
      <c r="DS37" s="642"/>
      <c r="DT37" s="642"/>
      <c r="DU37" s="642"/>
      <c r="DV37" s="643"/>
      <c r="DW37" s="646">
        <v>4.2</v>
      </c>
      <c r="DX37" s="675"/>
      <c r="DY37" s="675"/>
      <c r="DZ37" s="675"/>
      <c r="EA37" s="675"/>
      <c r="EB37" s="675"/>
      <c r="EC37" s="677"/>
    </row>
    <row r="38" spans="2:133" ht="11.25" customHeight="1">
      <c r="B38" s="653" t="s">
        <v>333</v>
      </c>
      <c r="C38" s="654"/>
      <c r="D38" s="654"/>
      <c r="E38" s="654"/>
      <c r="F38" s="654"/>
      <c r="G38" s="654"/>
      <c r="H38" s="654"/>
      <c r="I38" s="654"/>
      <c r="J38" s="654"/>
      <c r="K38" s="654"/>
      <c r="L38" s="654"/>
      <c r="M38" s="654"/>
      <c r="N38" s="654"/>
      <c r="O38" s="654"/>
      <c r="P38" s="654"/>
      <c r="Q38" s="655"/>
      <c r="R38" s="656">
        <v>40472960</v>
      </c>
      <c r="S38" s="693"/>
      <c r="T38" s="693"/>
      <c r="U38" s="693"/>
      <c r="V38" s="693"/>
      <c r="W38" s="693"/>
      <c r="X38" s="693"/>
      <c r="Y38" s="698"/>
      <c r="Z38" s="699">
        <v>100</v>
      </c>
      <c r="AA38" s="699"/>
      <c r="AB38" s="699"/>
      <c r="AC38" s="699"/>
      <c r="AD38" s="700">
        <v>21864557</v>
      </c>
      <c r="AE38" s="700"/>
      <c r="AF38" s="700"/>
      <c r="AG38" s="700"/>
      <c r="AH38" s="700"/>
      <c r="AI38" s="700"/>
      <c r="AJ38" s="700"/>
      <c r="AK38" s="700"/>
      <c r="AL38" s="659">
        <v>100</v>
      </c>
      <c r="AM38" s="701"/>
      <c r="AN38" s="701"/>
      <c r="AO38" s="702"/>
      <c r="AQ38" s="678" t="s">
        <v>334</v>
      </c>
      <c r="AR38" s="679"/>
      <c r="AS38" s="679"/>
      <c r="AT38" s="679"/>
      <c r="AU38" s="679"/>
      <c r="AV38" s="679"/>
      <c r="AW38" s="679"/>
      <c r="AX38" s="679"/>
      <c r="AY38" s="680"/>
      <c r="AZ38" s="641">
        <v>435046</v>
      </c>
      <c r="BA38" s="644"/>
      <c r="BB38" s="644"/>
      <c r="BC38" s="644"/>
      <c r="BD38" s="642"/>
      <c r="BE38" s="642"/>
      <c r="BF38" s="681"/>
      <c r="BG38" s="685" t="s">
        <v>335</v>
      </c>
      <c r="BH38" s="682"/>
      <c r="BI38" s="682"/>
      <c r="BJ38" s="682"/>
      <c r="BK38" s="682"/>
      <c r="BL38" s="682"/>
      <c r="BM38" s="682"/>
      <c r="BN38" s="682"/>
      <c r="BO38" s="682"/>
      <c r="BP38" s="682"/>
      <c r="BQ38" s="682"/>
      <c r="BR38" s="682"/>
      <c r="BS38" s="682"/>
      <c r="BT38" s="682"/>
      <c r="BU38" s="683"/>
      <c r="BV38" s="641">
        <v>10660</v>
      </c>
      <c r="BW38" s="644"/>
      <c r="BX38" s="644"/>
      <c r="BY38" s="644"/>
      <c r="BZ38" s="644"/>
      <c r="CA38" s="644"/>
      <c r="CB38" s="684"/>
      <c r="CD38" s="685" t="s">
        <v>336</v>
      </c>
      <c r="CE38" s="682"/>
      <c r="CF38" s="682"/>
      <c r="CG38" s="682"/>
      <c r="CH38" s="682"/>
      <c r="CI38" s="682"/>
      <c r="CJ38" s="682"/>
      <c r="CK38" s="682"/>
      <c r="CL38" s="682"/>
      <c r="CM38" s="682"/>
      <c r="CN38" s="682"/>
      <c r="CO38" s="682"/>
      <c r="CP38" s="682"/>
      <c r="CQ38" s="683"/>
      <c r="CR38" s="641">
        <v>4218088</v>
      </c>
      <c r="CS38" s="644"/>
      <c r="CT38" s="644"/>
      <c r="CU38" s="644"/>
      <c r="CV38" s="644"/>
      <c r="CW38" s="644"/>
      <c r="CX38" s="644"/>
      <c r="CY38" s="645"/>
      <c r="CZ38" s="646">
        <v>10.6</v>
      </c>
      <c r="DA38" s="675"/>
      <c r="DB38" s="675"/>
      <c r="DC38" s="676"/>
      <c r="DD38" s="649">
        <v>3827035</v>
      </c>
      <c r="DE38" s="644"/>
      <c r="DF38" s="644"/>
      <c r="DG38" s="644"/>
      <c r="DH38" s="644"/>
      <c r="DI38" s="644"/>
      <c r="DJ38" s="644"/>
      <c r="DK38" s="645"/>
      <c r="DL38" s="649">
        <v>3589706</v>
      </c>
      <c r="DM38" s="644"/>
      <c r="DN38" s="644"/>
      <c r="DO38" s="644"/>
      <c r="DP38" s="644"/>
      <c r="DQ38" s="644"/>
      <c r="DR38" s="644"/>
      <c r="DS38" s="644"/>
      <c r="DT38" s="644"/>
      <c r="DU38" s="644"/>
      <c r="DV38" s="645"/>
      <c r="DW38" s="646">
        <v>15.7</v>
      </c>
      <c r="DX38" s="675"/>
      <c r="DY38" s="675"/>
      <c r="DZ38" s="675"/>
      <c r="EA38" s="675"/>
      <c r="EB38" s="675"/>
      <c r="EC38" s="677"/>
    </row>
    <row r="39" spans="2:133" ht="11.25" customHeight="1">
      <c r="AQ39" s="678" t="s">
        <v>337</v>
      </c>
      <c r="AR39" s="679"/>
      <c r="AS39" s="679"/>
      <c r="AT39" s="679"/>
      <c r="AU39" s="679"/>
      <c r="AV39" s="679"/>
      <c r="AW39" s="679"/>
      <c r="AX39" s="679"/>
      <c r="AY39" s="680"/>
      <c r="AZ39" s="641" t="s">
        <v>240</v>
      </c>
      <c r="BA39" s="644"/>
      <c r="BB39" s="644"/>
      <c r="BC39" s="644"/>
      <c r="BD39" s="642"/>
      <c r="BE39" s="642"/>
      <c r="BF39" s="681"/>
      <c r="BG39" s="686" t="s">
        <v>338</v>
      </c>
      <c r="BH39" s="687"/>
      <c r="BI39" s="687"/>
      <c r="BJ39" s="687"/>
      <c r="BK39" s="687"/>
      <c r="BL39" s="215"/>
      <c r="BM39" s="682" t="s">
        <v>339</v>
      </c>
      <c r="BN39" s="682"/>
      <c r="BO39" s="682"/>
      <c r="BP39" s="682"/>
      <c r="BQ39" s="682"/>
      <c r="BR39" s="682"/>
      <c r="BS39" s="682"/>
      <c r="BT39" s="682"/>
      <c r="BU39" s="683"/>
      <c r="BV39" s="641">
        <v>86</v>
      </c>
      <c r="BW39" s="644"/>
      <c r="BX39" s="644"/>
      <c r="BY39" s="644"/>
      <c r="BZ39" s="644"/>
      <c r="CA39" s="644"/>
      <c r="CB39" s="684"/>
      <c r="CD39" s="685" t="s">
        <v>340</v>
      </c>
      <c r="CE39" s="682"/>
      <c r="CF39" s="682"/>
      <c r="CG39" s="682"/>
      <c r="CH39" s="682"/>
      <c r="CI39" s="682"/>
      <c r="CJ39" s="682"/>
      <c r="CK39" s="682"/>
      <c r="CL39" s="682"/>
      <c r="CM39" s="682"/>
      <c r="CN39" s="682"/>
      <c r="CO39" s="682"/>
      <c r="CP39" s="682"/>
      <c r="CQ39" s="683"/>
      <c r="CR39" s="641">
        <v>1170542</v>
      </c>
      <c r="CS39" s="642"/>
      <c r="CT39" s="642"/>
      <c r="CU39" s="642"/>
      <c r="CV39" s="642"/>
      <c r="CW39" s="642"/>
      <c r="CX39" s="642"/>
      <c r="CY39" s="643"/>
      <c r="CZ39" s="646">
        <v>3</v>
      </c>
      <c r="DA39" s="675"/>
      <c r="DB39" s="675"/>
      <c r="DC39" s="676"/>
      <c r="DD39" s="649">
        <v>740444</v>
      </c>
      <c r="DE39" s="642"/>
      <c r="DF39" s="642"/>
      <c r="DG39" s="642"/>
      <c r="DH39" s="642"/>
      <c r="DI39" s="642"/>
      <c r="DJ39" s="642"/>
      <c r="DK39" s="643"/>
      <c r="DL39" s="649" t="s">
        <v>240</v>
      </c>
      <c r="DM39" s="642"/>
      <c r="DN39" s="642"/>
      <c r="DO39" s="642"/>
      <c r="DP39" s="642"/>
      <c r="DQ39" s="642"/>
      <c r="DR39" s="642"/>
      <c r="DS39" s="642"/>
      <c r="DT39" s="642"/>
      <c r="DU39" s="642"/>
      <c r="DV39" s="643"/>
      <c r="DW39" s="646" t="s">
        <v>237</v>
      </c>
      <c r="DX39" s="675"/>
      <c r="DY39" s="675"/>
      <c r="DZ39" s="675"/>
      <c r="EA39" s="675"/>
      <c r="EB39" s="675"/>
      <c r="EC39" s="677"/>
    </row>
    <row r="40" spans="2:133" ht="11.25" customHeight="1">
      <c r="AQ40" s="678" t="s">
        <v>341</v>
      </c>
      <c r="AR40" s="679"/>
      <c r="AS40" s="679"/>
      <c r="AT40" s="679"/>
      <c r="AU40" s="679"/>
      <c r="AV40" s="679"/>
      <c r="AW40" s="679"/>
      <c r="AX40" s="679"/>
      <c r="AY40" s="680"/>
      <c r="AZ40" s="641">
        <v>459354</v>
      </c>
      <c r="BA40" s="644"/>
      <c r="BB40" s="644"/>
      <c r="BC40" s="644"/>
      <c r="BD40" s="642"/>
      <c r="BE40" s="642"/>
      <c r="BF40" s="681"/>
      <c r="BG40" s="686"/>
      <c r="BH40" s="687"/>
      <c r="BI40" s="687"/>
      <c r="BJ40" s="687"/>
      <c r="BK40" s="687"/>
      <c r="BL40" s="215"/>
      <c r="BM40" s="682" t="s">
        <v>342</v>
      </c>
      <c r="BN40" s="682"/>
      <c r="BO40" s="682"/>
      <c r="BP40" s="682"/>
      <c r="BQ40" s="682"/>
      <c r="BR40" s="682"/>
      <c r="BS40" s="682"/>
      <c r="BT40" s="682"/>
      <c r="BU40" s="683"/>
      <c r="BV40" s="641">
        <v>116</v>
      </c>
      <c r="BW40" s="644"/>
      <c r="BX40" s="644"/>
      <c r="BY40" s="644"/>
      <c r="BZ40" s="644"/>
      <c r="CA40" s="644"/>
      <c r="CB40" s="684"/>
      <c r="CD40" s="685" t="s">
        <v>343</v>
      </c>
      <c r="CE40" s="682"/>
      <c r="CF40" s="682"/>
      <c r="CG40" s="682"/>
      <c r="CH40" s="682"/>
      <c r="CI40" s="682"/>
      <c r="CJ40" s="682"/>
      <c r="CK40" s="682"/>
      <c r="CL40" s="682"/>
      <c r="CM40" s="682"/>
      <c r="CN40" s="682"/>
      <c r="CO40" s="682"/>
      <c r="CP40" s="682"/>
      <c r="CQ40" s="683"/>
      <c r="CR40" s="641">
        <v>592148</v>
      </c>
      <c r="CS40" s="644"/>
      <c r="CT40" s="644"/>
      <c r="CU40" s="644"/>
      <c r="CV40" s="644"/>
      <c r="CW40" s="644"/>
      <c r="CX40" s="644"/>
      <c r="CY40" s="645"/>
      <c r="CZ40" s="646">
        <v>1.5</v>
      </c>
      <c r="DA40" s="675"/>
      <c r="DB40" s="675"/>
      <c r="DC40" s="676"/>
      <c r="DD40" s="649">
        <v>948</v>
      </c>
      <c r="DE40" s="644"/>
      <c r="DF40" s="644"/>
      <c r="DG40" s="644"/>
      <c r="DH40" s="644"/>
      <c r="DI40" s="644"/>
      <c r="DJ40" s="644"/>
      <c r="DK40" s="645"/>
      <c r="DL40" s="649" t="s">
        <v>240</v>
      </c>
      <c r="DM40" s="644"/>
      <c r="DN40" s="644"/>
      <c r="DO40" s="644"/>
      <c r="DP40" s="644"/>
      <c r="DQ40" s="644"/>
      <c r="DR40" s="644"/>
      <c r="DS40" s="644"/>
      <c r="DT40" s="644"/>
      <c r="DU40" s="644"/>
      <c r="DV40" s="645"/>
      <c r="DW40" s="646" t="s">
        <v>132</v>
      </c>
      <c r="DX40" s="675"/>
      <c r="DY40" s="675"/>
      <c r="DZ40" s="675"/>
      <c r="EA40" s="675"/>
      <c r="EB40" s="675"/>
      <c r="EC40" s="677"/>
    </row>
    <row r="41" spans="2:133" ht="11.25" customHeight="1">
      <c r="AQ41" s="690" t="s">
        <v>344</v>
      </c>
      <c r="AR41" s="691"/>
      <c r="AS41" s="691"/>
      <c r="AT41" s="691"/>
      <c r="AU41" s="691"/>
      <c r="AV41" s="691"/>
      <c r="AW41" s="691"/>
      <c r="AX41" s="691"/>
      <c r="AY41" s="692"/>
      <c r="AZ41" s="656">
        <v>2140257</v>
      </c>
      <c r="BA41" s="693"/>
      <c r="BB41" s="693"/>
      <c r="BC41" s="693"/>
      <c r="BD41" s="657"/>
      <c r="BE41" s="657"/>
      <c r="BF41" s="694"/>
      <c r="BG41" s="688"/>
      <c r="BH41" s="689"/>
      <c r="BI41" s="689"/>
      <c r="BJ41" s="689"/>
      <c r="BK41" s="689"/>
      <c r="BL41" s="216"/>
      <c r="BM41" s="695" t="s">
        <v>345</v>
      </c>
      <c r="BN41" s="695"/>
      <c r="BO41" s="695"/>
      <c r="BP41" s="695"/>
      <c r="BQ41" s="695"/>
      <c r="BR41" s="695"/>
      <c r="BS41" s="695"/>
      <c r="BT41" s="695"/>
      <c r="BU41" s="696"/>
      <c r="BV41" s="656">
        <v>370</v>
      </c>
      <c r="BW41" s="693"/>
      <c r="BX41" s="693"/>
      <c r="BY41" s="693"/>
      <c r="BZ41" s="693"/>
      <c r="CA41" s="693"/>
      <c r="CB41" s="697"/>
      <c r="CD41" s="685" t="s">
        <v>346</v>
      </c>
      <c r="CE41" s="682"/>
      <c r="CF41" s="682"/>
      <c r="CG41" s="682"/>
      <c r="CH41" s="682"/>
      <c r="CI41" s="682"/>
      <c r="CJ41" s="682"/>
      <c r="CK41" s="682"/>
      <c r="CL41" s="682"/>
      <c r="CM41" s="682"/>
      <c r="CN41" s="682"/>
      <c r="CO41" s="682"/>
      <c r="CP41" s="682"/>
      <c r="CQ41" s="683"/>
      <c r="CR41" s="641" t="s">
        <v>132</v>
      </c>
      <c r="CS41" s="642"/>
      <c r="CT41" s="642"/>
      <c r="CU41" s="642"/>
      <c r="CV41" s="642"/>
      <c r="CW41" s="642"/>
      <c r="CX41" s="642"/>
      <c r="CY41" s="643"/>
      <c r="CZ41" s="646" t="s">
        <v>240</v>
      </c>
      <c r="DA41" s="675"/>
      <c r="DB41" s="675"/>
      <c r="DC41" s="676"/>
      <c r="DD41" s="649" t="s">
        <v>132</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c r="B42" s="209" t="s">
        <v>347</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348</v>
      </c>
      <c r="CE42" s="639"/>
      <c r="CF42" s="639"/>
      <c r="CG42" s="639"/>
      <c r="CH42" s="639"/>
      <c r="CI42" s="639"/>
      <c r="CJ42" s="639"/>
      <c r="CK42" s="639"/>
      <c r="CL42" s="639"/>
      <c r="CM42" s="639"/>
      <c r="CN42" s="639"/>
      <c r="CO42" s="639"/>
      <c r="CP42" s="639"/>
      <c r="CQ42" s="640"/>
      <c r="CR42" s="641">
        <v>7143456</v>
      </c>
      <c r="CS42" s="644"/>
      <c r="CT42" s="644"/>
      <c r="CU42" s="644"/>
      <c r="CV42" s="644"/>
      <c r="CW42" s="644"/>
      <c r="CX42" s="644"/>
      <c r="CY42" s="645"/>
      <c r="CZ42" s="646">
        <v>18</v>
      </c>
      <c r="DA42" s="647"/>
      <c r="DB42" s="647"/>
      <c r="DC42" s="648"/>
      <c r="DD42" s="649">
        <v>968098</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c r="B43" s="219" t="s">
        <v>349</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350</v>
      </c>
      <c r="CE43" s="639"/>
      <c r="CF43" s="639"/>
      <c r="CG43" s="639"/>
      <c r="CH43" s="639"/>
      <c r="CI43" s="639"/>
      <c r="CJ43" s="639"/>
      <c r="CK43" s="639"/>
      <c r="CL43" s="639"/>
      <c r="CM43" s="639"/>
      <c r="CN43" s="639"/>
      <c r="CO43" s="639"/>
      <c r="CP43" s="639"/>
      <c r="CQ43" s="640"/>
      <c r="CR43" s="641">
        <v>94396</v>
      </c>
      <c r="CS43" s="642"/>
      <c r="CT43" s="642"/>
      <c r="CU43" s="642"/>
      <c r="CV43" s="642"/>
      <c r="CW43" s="642"/>
      <c r="CX43" s="642"/>
      <c r="CY43" s="643"/>
      <c r="CZ43" s="646">
        <v>0.2</v>
      </c>
      <c r="DA43" s="675"/>
      <c r="DB43" s="675"/>
      <c r="DC43" s="676"/>
      <c r="DD43" s="649">
        <v>46248</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c r="B44" s="220" t="s">
        <v>351</v>
      </c>
      <c r="CD44" s="669" t="s">
        <v>302</v>
      </c>
      <c r="CE44" s="670"/>
      <c r="CF44" s="638" t="s">
        <v>352</v>
      </c>
      <c r="CG44" s="639"/>
      <c r="CH44" s="639"/>
      <c r="CI44" s="639"/>
      <c r="CJ44" s="639"/>
      <c r="CK44" s="639"/>
      <c r="CL44" s="639"/>
      <c r="CM44" s="639"/>
      <c r="CN44" s="639"/>
      <c r="CO44" s="639"/>
      <c r="CP44" s="639"/>
      <c r="CQ44" s="640"/>
      <c r="CR44" s="641">
        <v>6955365</v>
      </c>
      <c r="CS44" s="644"/>
      <c r="CT44" s="644"/>
      <c r="CU44" s="644"/>
      <c r="CV44" s="644"/>
      <c r="CW44" s="644"/>
      <c r="CX44" s="644"/>
      <c r="CY44" s="645"/>
      <c r="CZ44" s="646">
        <v>17.600000000000001</v>
      </c>
      <c r="DA44" s="647"/>
      <c r="DB44" s="647"/>
      <c r="DC44" s="648"/>
      <c r="DD44" s="649">
        <v>939341</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c r="CD45" s="671"/>
      <c r="CE45" s="672"/>
      <c r="CF45" s="638" t="s">
        <v>353</v>
      </c>
      <c r="CG45" s="639"/>
      <c r="CH45" s="639"/>
      <c r="CI45" s="639"/>
      <c r="CJ45" s="639"/>
      <c r="CK45" s="639"/>
      <c r="CL45" s="639"/>
      <c r="CM45" s="639"/>
      <c r="CN45" s="639"/>
      <c r="CO45" s="639"/>
      <c r="CP45" s="639"/>
      <c r="CQ45" s="640"/>
      <c r="CR45" s="641">
        <v>2569865</v>
      </c>
      <c r="CS45" s="642"/>
      <c r="CT45" s="642"/>
      <c r="CU45" s="642"/>
      <c r="CV45" s="642"/>
      <c r="CW45" s="642"/>
      <c r="CX45" s="642"/>
      <c r="CY45" s="643"/>
      <c r="CZ45" s="646">
        <v>6.5</v>
      </c>
      <c r="DA45" s="675"/>
      <c r="DB45" s="675"/>
      <c r="DC45" s="676"/>
      <c r="DD45" s="649">
        <v>33256</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c r="CD46" s="671"/>
      <c r="CE46" s="672"/>
      <c r="CF46" s="638" t="s">
        <v>354</v>
      </c>
      <c r="CG46" s="639"/>
      <c r="CH46" s="639"/>
      <c r="CI46" s="639"/>
      <c r="CJ46" s="639"/>
      <c r="CK46" s="639"/>
      <c r="CL46" s="639"/>
      <c r="CM46" s="639"/>
      <c r="CN46" s="639"/>
      <c r="CO46" s="639"/>
      <c r="CP46" s="639"/>
      <c r="CQ46" s="640"/>
      <c r="CR46" s="641">
        <v>4293998</v>
      </c>
      <c r="CS46" s="644"/>
      <c r="CT46" s="644"/>
      <c r="CU46" s="644"/>
      <c r="CV46" s="644"/>
      <c r="CW46" s="644"/>
      <c r="CX46" s="644"/>
      <c r="CY46" s="645"/>
      <c r="CZ46" s="646">
        <v>10.8</v>
      </c>
      <c r="DA46" s="647"/>
      <c r="DB46" s="647"/>
      <c r="DC46" s="648"/>
      <c r="DD46" s="649">
        <v>873128</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c r="CD47" s="671"/>
      <c r="CE47" s="672"/>
      <c r="CF47" s="638" t="s">
        <v>355</v>
      </c>
      <c r="CG47" s="639"/>
      <c r="CH47" s="639"/>
      <c r="CI47" s="639"/>
      <c r="CJ47" s="639"/>
      <c r="CK47" s="639"/>
      <c r="CL47" s="639"/>
      <c r="CM47" s="639"/>
      <c r="CN47" s="639"/>
      <c r="CO47" s="639"/>
      <c r="CP47" s="639"/>
      <c r="CQ47" s="640"/>
      <c r="CR47" s="641">
        <v>188091</v>
      </c>
      <c r="CS47" s="642"/>
      <c r="CT47" s="642"/>
      <c r="CU47" s="642"/>
      <c r="CV47" s="642"/>
      <c r="CW47" s="642"/>
      <c r="CX47" s="642"/>
      <c r="CY47" s="643"/>
      <c r="CZ47" s="646">
        <v>0.5</v>
      </c>
      <c r="DA47" s="675"/>
      <c r="DB47" s="675"/>
      <c r="DC47" s="676"/>
      <c r="DD47" s="649">
        <v>28757</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ht="11">
      <c r="CD48" s="673"/>
      <c r="CE48" s="674"/>
      <c r="CF48" s="638" t="s">
        <v>356</v>
      </c>
      <c r="CG48" s="639"/>
      <c r="CH48" s="639"/>
      <c r="CI48" s="639"/>
      <c r="CJ48" s="639"/>
      <c r="CK48" s="639"/>
      <c r="CL48" s="639"/>
      <c r="CM48" s="639"/>
      <c r="CN48" s="639"/>
      <c r="CO48" s="639"/>
      <c r="CP48" s="639"/>
      <c r="CQ48" s="640"/>
      <c r="CR48" s="641" t="s">
        <v>237</v>
      </c>
      <c r="CS48" s="644"/>
      <c r="CT48" s="644"/>
      <c r="CU48" s="644"/>
      <c r="CV48" s="644"/>
      <c r="CW48" s="644"/>
      <c r="CX48" s="644"/>
      <c r="CY48" s="645"/>
      <c r="CZ48" s="646" t="s">
        <v>240</v>
      </c>
      <c r="DA48" s="647"/>
      <c r="DB48" s="647"/>
      <c r="DC48" s="648"/>
      <c r="DD48" s="649" t="s">
        <v>240</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c r="CD49" s="653" t="s">
        <v>357</v>
      </c>
      <c r="CE49" s="654"/>
      <c r="CF49" s="654"/>
      <c r="CG49" s="654"/>
      <c r="CH49" s="654"/>
      <c r="CI49" s="654"/>
      <c r="CJ49" s="654"/>
      <c r="CK49" s="654"/>
      <c r="CL49" s="654"/>
      <c r="CM49" s="654"/>
      <c r="CN49" s="654"/>
      <c r="CO49" s="654"/>
      <c r="CP49" s="654"/>
      <c r="CQ49" s="655"/>
      <c r="CR49" s="656">
        <v>39624781</v>
      </c>
      <c r="CS49" s="657"/>
      <c r="CT49" s="657"/>
      <c r="CU49" s="657"/>
      <c r="CV49" s="657"/>
      <c r="CW49" s="657"/>
      <c r="CX49" s="657"/>
      <c r="CY49" s="658"/>
      <c r="CZ49" s="659">
        <v>100</v>
      </c>
      <c r="DA49" s="660"/>
      <c r="DB49" s="660"/>
      <c r="DC49" s="661"/>
      <c r="DD49" s="662">
        <v>26655298</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t="11" hidden="1"/>
    <row r="51" spans="82:133" ht="11" hidden="1"/>
    <row r="52" spans="82:133" ht="11" hidden="1"/>
    <row r="53" spans="82:133" ht="11" hidden="1"/>
  </sheetData>
  <sheetProtection algorithmName="SHA-512" hashValue="Q2tt2CBWYmWv8Xe/ID76Ayvs3a9v9vjvij8o8Mba9ovvImanSKTJaF1MBBHJbFNjpaswkVD+lxEZYrPEYGdkpA==" saltValue="Cbe8ZbjmOSx2vAPDwxN6iA==" spinCount="100000" sheet="1" objects="1" scenarios="1"/>
  <customSheetViews>
    <customSheetView guid="{3E4F4575-8CC4-4CAD-A67E-52DE3F5AF8CC}" showGridLines="0" fitToPage="1" hiddenRows="1" hiddenColumns="1" topLeftCell="A7">
      <pageMargins left="0" right="0" top="0.39370078740157483" bottom="0.39370078740157483" header="0.19685039370078741" footer="0.19685039370078741"/>
      <printOptions horizontalCentered="1"/>
      <pageSetup paperSize="9" scale="70" orientation="landscape" r:id="rId1"/>
      <headerFooter alignWithMargins="0">
        <oddFooter>&amp;C&amp;P/&amp;N</oddFooter>
      </headerFooter>
    </customSheetView>
  </customSheetViews>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2"/>
  <headerFooter alignWithMargins="0">
    <oddFooter>&amp;C&amp;P/&amp;N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21" zoomScale="70" zoomScaleNormal="25" zoomScaleSheetLayoutView="70" workbookViewId="0">
      <selection activeCell="BE37" sqref="BE37:BI37"/>
    </sheetView>
  </sheetViews>
  <sheetFormatPr defaultColWidth="0" defaultRowHeight="13" zeroHeight="1"/>
  <cols>
    <col min="1" max="130" width="2.7265625" style="269" customWidth="1"/>
    <col min="131" max="131" width="1.63281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358</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80" t="s">
        <v>359</v>
      </c>
      <c r="DK2" s="1181"/>
      <c r="DL2" s="1181"/>
      <c r="DM2" s="1181"/>
      <c r="DN2" s="1181"/>
      <c r="DO2" s="1182"/>
      <c r="DP2" s="229"/>
      <c r="DQ2" s="1180" t="s">
        <v>360</v>
      </c>
      <c r="DR2" s="1181"/>
      <c r="DS2" s="1181"/>
      <c r="DT2" s="1181"/>
      <c r="DU2" s="1181"/>
      <c r="DV2" s="1181"/>
      <c r="DW2" s="1181"/>
      <c r="DX2" s="1181"/>
      <c r="DY2" s="1181"/>
      <c r="DZ2" s="1182"/>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132" t="s">
        <v>361</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362</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64" t="s">
        <v>363</v>
      </c>
      <c r="B5" s="1065"/>
      <c r="C5" s="1065"/>
      <c r="D5" s="1065"/>
      <c r="E5" s="1065"/>
      <c r="F5" s="1065"/>
      <c r="G5" s="1065"/>
      <c r="H5" s="1065"/>
      <c r="I5" s="1065"/>
      <c r="J5" s="1065"/>
      <c r="K5" s="1065"/>
      <c r="L5" s="1065"/>
      <c r="M5" s="1065"/>
      <c r="N5" s="1065"/>
      <c r="O5" s="1065"/>
      <c r="P5" s="1066"/>
      <c r="Q5" s="1070" t="s">
        <v>364</v>
      </c>
      <c r="R5" s="1071"/>
      <c r="S5" s="1071"/>
      <c r="T5" s="1071"/>
      <c r="U5" s="1072"/>
      <c r="V5" s="1070" t="s">
        <v>365</v>
      </c>
      <c r="W5" s="1071"/>
      <c r="X5" s="1071"/>
      <c r="Y5" s="1071"/>
      <c r="Z5" s="1072"/>
      <c r="AA5" s="1070" t="s">
        <v>366</v>
      </c>
      <c r="AB5" s="1071"/>
      <c r="AC5" s="1071"/>
      <c r="AD5" s="1071"/>
      <c r="AE5" s="1071"/>
      <c r="AF5" s="1183" t="s">
        <v>367</v>
      </c>
      <c r="AG5" s="1071"/>
      <c r="AH5" s="1071"/>
      <c r="AI5" s="1071"/>
      <c r="AJ5" s="1086"/>
      <c r="AK5" s="1071" t="s">
        <v>368</v>
      </c>
      <c r="AL5" s="1071"/>
      <c r="AM5" s="1071"/>
      <c r="AN5" s="1071"/>
      <c r="AO5" s="1072"/>
      <c r="AP5" s="1070" t="s">
        <v>369</v>
      </c>
      <c r="AQ5" s="1071"/>
      <c r="AR5" s="1071"/>
      <c r="AS5" s="1071"/>
      <c r="AT5" s="1072"/>
      <c r="AU5" s="1070" t="s">
        <v>370</v>
      </c>
      <c r="AV5" s="1071"/>
      <c r="AW5" s="1071"/>
      <c r="AX5" s="1071"/>
      <c r="AY5" s="1086"/>
      <c r="AZ5" s="236"/>
      <c r="BA5" s="236"/>
      <c r="BB5" s="236"/>
      <c r="BC5" s="236"/>
      <c r="BD5" s="236"/>
      <c r="BE5" s="237"/>
      <c r="BF5" s="237"/>
      <c r="BG5" s="237"/>
      <c r="BH5" s="237"/>
      <c r="BI5" s="237"/>
      <c r="BJ5" s="237"/>
      <c r="BK5" s="237"/>
      <c r="BL5" s="237"/>
      <c r="BM5" s="237"/>
      <c r="BN5" s="237"/>
      <c r="BO5" s="237"/>
      <c r="BP5" s="237"/>
      <c r="BQ5" s="1064" t="s">
        <v>371</v>
      </c>
      <c r="BR5" s="1065"/>
      <c r="BS5" s="1065"/>
      <c r="BT5" s="1065"/>
      <c r="BU5" s="1065"/>
      <c r="BV5" s="1065"/>
      <c r="BW5" s="1065"/>
      <c r="BX5" s="1065"/>
      <c r="BY5" s="1065"/>
      <c r="BZ5" s="1065"/>
      <c r="CA5" s="1065"/>
      <c r="CB5" s="1065"/>
      <c r="CC5" s="1065"/>
      <c r="CD5" s="1065"/>
      <c r="CE5" s="1065"/>
      <c r="CF5" s="1065"/>
      <c r="CG5" s="1066"/>
      <c r="CH5" s="1070" t="s">
        <v>372</v>
      </c>
      <c r="CI5" s="1071"/>
      <c r="CJ5" s="1071"/>
      <c r="CK5" s="1071"/>
      <c r="CL5" s="1072"/>
      <c r="CM5" s="1070" t="s">
        <v>373</v>
      </c>
      <c r="CN5" s="1071"/>
      <c r="CO5" s="1071"/>
      <c r="CP5" s="1071"/>
      <c r="CQ5" s="1072"/>
      <c r="CR5" s="1070" t="s">
        <v>374</v>
      </c>
      <c r="CS5" s="1071"/>
      <c r="CT5" s="1071"/>
      <c r="CU5" s="1071"/>
      <c r="CV5" s="1072"/>
      <c r="CW5" s="1070" t="s">
        <v>375</v>
      </c>
      <c r="CX5" s="1071"/>
      <c r="CY5" s="1071"/>
      <c r="CZ5" s="1071"/>
      <c r="DA5" s="1072"/>
      <c r="DB5" s="1070" t="s">
        <v>376</v>
      </c>
      <c r="DC5" s="1071"/>
      <c r="DD5" s="1071"/>
      <c r="DE5" s="1071"/>
      <c r="DF5" s="1072"/>
      <c r="DG5" s="1168" t="s">
        <v>377</v>
      </c>
      <c r="DH5" s="1169"/>
      <c r="DI5" s="1169"/>
      <c r="DJ5" s="1169"/>
      <c r="DK5" s="1170"/>
      <c r="DL5" s="1168" t="s">
        <v>378</v>
      </c>
      <c r="DM5" s="1169"/>
      <c r="DN5" s="1169"/>
      <c r="DO5" s="1169"/>
      <c r="DP5" s="1170"/>
      <c r="DQ5" s="1070" t="s">
        <v>379</v>
      </c>
      <c r="DR5" s="1071"/>
      <c r="DS5" s="1071"/>
      <c r="DT5" s="1071"/>
      <c r="DU5" s="1072"/>
      <c r="DV5" s="1070" t="s">
        <v>370</v>
      </c>
      <c r="DW5" s="1071"/>
      <c r="DX5" s="1071"/>
      <c r="DY5" s="1071"/>
      <c r="DZ5" s="1086"/>
      <c r="EA5" s="234"/>
    </row>
    <row r="6" spans="1:131" s="235" customFormat="1" ht="26.25" customHeight="1" thickBot="1">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4"/>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1"/>
      <c r="DH6" s="1172"/>
      <c r="DI6" s="1172"/>
      <c r="DJ6" s="1172"/>
      <c r="DK6" s="1173"/>
      <c r="DL6" s="1171"/>
      <c r="DM6" s="1172"/>
      <c r="DN6" s="1172"/>
      <c r="DO6" s="1172"/>
      <c r="DP6" s="1173"/>
      <c r="DQ6" s="1073"/>
      <c r="DR6" s="1074"/>
      <c r="DS6" s="1074"/>
      <c r="DT6" s="1074"/>
      <c r="DU6" s="1075"/>
      <c r="DV6" s="1073"/>
      <c r="DW6" s="1074"/>
      <c r="DX6" s="1074"/>
      <c r="DY6" s="1074"/>
      <c r="DZ6" s="1087"/>
      <c r="EA6" s="234"/>
    </row>
    <row r="7" spans="1:131" s="235" customFormat="1" ht="26.25" customHeight="1" thickTop="1">
      <c r="A7" s="238">
        <v>1</v>
      </c>
      <c r="B7" s="1119" t="s">
        <v>380</v>
      </c>
      <c r="C7" s="1120"/>
      <c r="D7" s="1120"/>
      <c r="E7" s="1120"/>
      <c r="F7" s="1120"/>
      <c r="G7" s="1120"/>
      <c r="H7" s="1120"/>
      <c r="I7" s="1120"/>
      <c r="J7" s="1120"/>
      <c r="K7" s="1120"/>
      <c r="L7" s="1120"/>
      <c r="M7" s="1120"/>
      <c r="N7" s="1120"/>
      <c r="O7" s="1120"/>
      <c r="P7" s="1121"/>
      <c r="Q7" s="1174">
        <v>40652</v>
      </c>
      <c r="R7" s="1175"/>
      <c r="S7" s="1175"/>
      <c r="T7" s="1175"/>
      <c r="U7" s="1175"/>
      <c r="V7" s="1175">
        <v>39804</v>
      </c>
      <c r="W7" s="1175"/>
      <c r="X7" s="1175"/>
      <c r="Y7" s="1175"/>
      <c r="Z7" s="1175"/>
      <c r="AA7" s="1175">
        <v>848</v>
      </c>
      <c r="AB7" s="1175"/>
      <c r="AC7" s="1175"/>
      <c r="AD7" s="1175"/>
      <c r="AE7" s="1176"/>
      <c r="AF7" s="1177">
        <v>466</v>
      </c>
      <c r="AG7" s="1178"/>
      <c r="AH7" s="1178"/>
      <c r="AI7" s="1178"/>
      <c r="AJ7" s="1179"/>
      <c r="AK7" s="1161">
        <v>1178</v>
      </c>
      <c r="AL7" s="1162"/>
      <c r="AM7" s="1162"/>
      <c r="AN7" s="1162"/>
      <c r="AO7" s="1162"/>
      <c r="AP7" s="1162">
        <v>55046</v>
      </c>
      <c r="AQ7" s="1162"/>
      <c r="AR7" s="1162"/>
      <c r="AS7" s="1162"/>
      <c r="AT7" s="1162"/>
      <c r="AU7" s="1163"/>
      <c r="AV7" s="1163"/>
      <c r="AW7" s="1163"/>
      <c r="AX7" s="1163"/>
      <c r="AY7" s="1164"/>
      <c r="AZ7" s="232"/>
      <c r="BA7" s="232"/>
      <c r="BB7" s="232"/>
      <c r="BC7" s="232"/>
      <c r="BD7" s="232"/>
      <c r="BE7" s="233"/>
      <c r="BF7" s="233"/>
      <c r="BG7" s="233"/>
      <c r="BH7" s="233"/>
      <c r="BI7" s="233"/>
      <c r="BJ7" s="233"/>
      <c r="BK7" s="233"/>
      <c r="BL7" s="233"/>
      <c r="BM7" s="233"/>
      <c r="BN7" s="233"/>
      <c r="BO7" s="233"/>
      <c r="BP7" s="233"/>
      <c r="BQ7" s="239">
        <v>1</v>
      </c>
      <c r="BR7" s="240"/>
      <c r="BS7" s="1165" t="s">
        <v>579</v>
      </c>
      <c r="BT7" s="1166"/>
      <c r="BU7" s="1166"/>
      <c r="BV7" s="1166"/>
      <c r="BW7" s="1166"/>
      <c r="BX7" s="1166"/>
      <c r="BY7" s="1166"/>
      <c r="BZ7" s="1166"/>
      <c r="CA7" s="1166"/>
      <c r="CB7" s="1166"/>
      <c r="CC7" s="1166"/>
      <c r="CD7" s="1166"/>
      <c r="CE7" s="1166"/>
      <c r="CF7" s="1166"/>
      <c r="CG7" s="1167"/>
      <c r="CH7" s="1158">
        <v>0</v>
      </c>
      <c r="CI7" s="1159"/>
      <c r="CJ7" s="1159"/>
      <c r="CK7" s="1159"/>
      <c r="CL7" s="1160"/>
      <c r="CM7" s="1158">
        <v>86</v>
      </c>
      <c r="CN7" s="1159"/>
      <c r="CO7" s="1159"/>
      <c r="CP7" s="1159"/>
      <c r="CQ7" s="1160"/>
      <c r="CR7" s="1158">
        <v>17</v>
      </c>
      <c r="CS7" s="1159"/>
      <c r="CT7" s="1159"/>
      <c r="CU7" s="1159"/>
      <c r="CV7" s="1160"/>
      <c r="CW7" s="1158">
        <v>5</v>
      </c>
      <c r="CX7" s="1159"/>
      <c r="CY7" s="1159"/>
      <c r="CZ7" s="1159"/>
      <c r="DA7" s="1160"/>
      <c r="DB7" s="1158" t="s">
        <v>573</v>
      </c>
      <c r="DC7" s="1159"/>
      <c r="DD7" s="1159"/>
      <c r="DE7" s="1159"/>
      <c r="DF7" s="1160"/>
      <c r="DG7" s="1158" t="s">
        <v>573</v>
      </c>
      <c r="DH7" s="1159"/>
      <c r="DI7" s="1159"/>
      <c r="DJ7" s="1159"/>
      <c r="DK7" s="1160"/>
      <c r="DL7" s="1158" t="s">
        <v>573</v>
      </c>
      <c r="DM7" s="1159"/>
      <c r="DN7" s="1159"/>
      <c r="DO7" s="1159"/>
      <c r="DP7" s="1160"/>
      <c r="DQ7" s="1158" t="s">
        <v>573</v>
      </c>
      <c r="DR7" s="1159"/>
      <c r="DS7" s="1159"/>
      <c r="DT7" s="1159"/>
      <c r="DU7" s="1160"/>
      <c r="DV7" s="1185"/>
      <c r="DW7" s="1186"/>
      <c r="DX7" s="1186"/>
      <c r="DY7" s="1186"/>
      <c r="DZ7" s="1187"/>
      <c r="EA7" s="234"/>
    </row>
    <row r="8" spans="1:131" s="235" customFormat="1" ht="26.25" customHeight="1">
      <c r="A8" s="241">
        <v>2</v>
      </c>
      <c r="B8" s="1106" t="s">
        <v>381</v>
      </c>
      <c r="C8" s="1107"/>
      <c r="D8" s="1107"/>
      <c r="E8" s="1107"/>
      <c r="F8" s="1107"/>
      <c r="G8" s="1107"/>
      <c r="H8" s="1107"/>
      <c r="I8" s="1107"/>
      <c r="J8" s="1107"/>
      <c r="K8" s="1107"/>
      <c r="L8" s="1107"/>
      <c r="M8" s="1107"/>
      <c r="N8" s="1107"/>
      <c r="O8" s="1107"/>
      <c r="P8" s="1108"/>
      <c r="Q8" s="1112">
        <v>0</v>
      </c>
      <c r="R8" s="1113"/>
      <c r="S8" s="1113"/>
      <c r="T8" s="1113"/>
      <c r="U8" s="1113"/>
      <c r="V8" s="1113">
        <v>0</v>
      </c>
      <c r="W8" s="1113"/>
      <c r="X8" s="1113"/>
      <c r="Y8" s="1113"/>
      <c r="Z8" s="1113"/>
      <c r="AA8" s="1113" t="s">
        <v>511</v>
      </c>
      <c r="AB8" s="1113"/>
      <c r="AC8" s="1113"/>
      <c r="AD8" s="1113"/>
      <c r="AE8" s="1114"/>
      <c r="AF8" s="1088" t="s">
        <v>240</v>
      </c>
      <c r="AG8" s="1089"/>
      <c r="AH8" s="1089"/>
      <c r="AI8" s="1089"/>
      <c r="AJ8" s="1090"/>
      <c r="AK8" s="1155" t="s">
        <v>511</v>
      </c>
      <c r="AL8" s="1156"/>
      <c r="AM8" s="1156"/>
      <c r="AN8" s="1156"/>
      <c r="AO8" s="1156"/>
      <c r="AP8" s="1156" t="s">
        <v>511</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580</v>
      </c>
      <c r="BT8" s="1084"/>
      <c r="BU8" s="1084"/>
      <c r="BV8" s="1084"/>
      <c r="BW8" s="1084"/>
      <c r="BX8" s="1084"/>
      <c r="BY8" s="1084"/>
      <c r="BZ8" s="1084"/>
      <c r="CA8" s="1084"/>
      <c r="CB8" s="1084"/>
      <c r="CC8" s="1084"/>
      <c r="CD8" s="1084"/>
      <c r="CE8" s="1084"/>
      <c r="CF8" s="1084"/>
      <c r="CG8" s="1085"/>
      <c r="CH8" s="1058">
        <v>5</v>
      </c>
      <c r="CI8" s="1059"/>
      <c r="CJ8" s="1059"/>
      <c r="CK8" s="1059"/>
      <c r="CL8" s="1060"/>
      <c r="CM8" s="1058">
        <v>10</v>
      </c>
      <c r="CN8" s="1059"/>
      <c r="CO8" s="1059"/>
      <c r="CP8" s="1059"/>
      <c r="CQ8" s="1060"/>
      <c r="CR8" s="1058">
        <v>3</v>
      </c>
      <c r="CS8" s="1059"/>
      <c r="CT8" s="1059"/>
      <c r="CU8" s="1059"/>
      <c r="CV8" s="1060"/>
      <c r="CW8" s="1058">
        <v>51</v>
      </c>
      <c r="CX8" s="1059"/>
      <c r="CY8" s="1059"/>
      <c r="CZ8" s="1059"/>
      <c r="DA8" s="1060"/>
      <c r="DB8" s="1058" t="s">
        <v>573</v>
      </c>
      <c r="DC8" s="1059"/>
      <c r="DD8" s="1059"/>
      <c r="DE8" s="1059"/>
      <c r="DF8" s="1060"/>
      <c r="DG8" s="1058" t="s">
        <v>591</v>
      </c>
      <c r="DH8" s="1059"/>
      <c r="DI8" s="1059"/>
      <c r="DJ8" s="1059"/>
      <c r="DK8" s="1060"/>
      <c r="DL8" s="1058" t="s">
        <v>575</v>
      </c>
      <c r="DM8" s="1059"/>
      <c r="DN8" s="1059"/>
      <c r="DO8" s="1059"/>
      <c r="DP8" s="1060"/>
      <c r="DQ8" s="1058" t="s">
        <v>573</v>
      </c>
      <c r="DR8" s="1059"/>
      <c r="DS8" s="1059"/>
      <c r="DT8" s="1059"/>
      <c r="DU8" s="1060"/>
      <c r="DV8" s="1061"/>
      <c r="DW8" s="1062"/>
      <c r="DX8" s="1062"/>
      <c r="DY8" s="1062"/>
      <c r="DZ8" s="1063"/>
      <c r="EA8" s="234"/>
    </row>
    <row r="9" spans="1:131" s="235" customFormat="1" ht="26.25" customHeight="1">
      <c r="A9" s="241">
        <v>3</v>
      </c>
      <c r="B9" s="1106"/>
      <c r="C9" s="1107"/>
      <c r="D9" s="1107"/>
      <c r="E9" s="1107"/>
      <c r="F9" s="1107"/>
      <c r="G9" s="1107"/>
      <c r="H9" s="1107"/>
      <c r="I9" s="1107"/>
      <c r="J9" s="1107"/>
      <c r="K9" s="1107"/>
      <c r="L9" s="1107"/>
      <c r="M9" s="1107"/>
      <c r="N9" s="1107"/>
      <c r="O9" s="1107"/>
      <c r="P9" s="1108"/>
      <c r="Q9" s="1112"/>
      <c r="R9" s="1113"/>
      <c r="S9" s="1113"/>
      <c r="T9" s="1113"/>
      <c r="U9" s="1113"/>
      <c r="V9" s="1113"/>
      <c r="W9" s="1113"/>
      <c r="X9" s="1113"/>
      <c r="Y9" s="1113"/>
      <c r="Z9" s="1113"/>
      <c r="AA9" s="1113"/>
      <c r="AB9" s="1113"/>
      <c r="AC9" s="1113"/>
      <c r="AD9" s="1113"/>
      <c r="AE9" s="1114"/>
      <c r="AF9" s="1088"/>
      <c r="AG9" s="1089"/>
      <c r="AH9" s="1089"/>
      <c r="AI9" s="1089"/>
      <c r="AJ9" s="1090"/>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t="s">
        <v>581</v>
      </c>
      <c r="BT9" s="1084"/>
      <c r="BU9" s="1084"/>
      <c r="BV9" s="1084"/>
      <c r="BW9" s="1084"/>
      <c r="BX9" s="1084"/>
      <c r="BY9" s="1084"/>
      <c r="BZ9" s="1084"/>
      <c r="CA9" s="1084"/>
      <c r="CB9" s="1084"/>
      <c r="CC9" s="1084"/>
      <c r="CD9" s="1084"/>
      <c r="CE9" s="1084"/>
      <c r="CF9" s="1084"/>
      <c r="CG9" s="1085"/>
      <c r="CH9" s="1058">
        <v>19</v>
      </c>
      <c r="CI9" s="1059"/>
      <c r="CJ9" s="1059"/>
      <c r="CK9" s="1059"/>
      <c r="CL9" s="1060"/>
      <c r="CM9" s="1058">
        <v>476</v>
      </c>
      <c r="CN9" s="1059"/>
      <c r="CO9" s="1059"/>
      <c r="CP9" s="1059"/>
      <c r="CQ9" s="1060"/>
      <c r="CR9" s="1058">
        <v>100</v>
      </c>
      <c r="CS9" s="1059"/>
      <c r="CT9" s="1059"/>
      <c r="CU9" s="1059"/>
      <c r="CV9" s="1060"/>
      <c r="CW9" s="1058" t="s">
        <v>575</v>
      </c>
      <c r="CX9" s="1059"/>
      <c r="CY9" s="1059"/>
      <c r="CZ9" s="1059"/>
      <c r="DA9" s="1060"/>
      <c r="DB9" s="1058" t="s">
        <v>573</v>
      </c>
      <c r="DC9" s="1059"/>
      <c r="DD9" s="1059"/>
      <c r="DE9" s="1059"/>
      <c r="DF9" s="1060"/>
      <c r="DG9" s="1058" t="s">
        <v>573</v>
      </c>
      <c r="DH9" s="1059"/>
      <c r="DI9" s="1059"/>
      <c r="DJ9" s="1059"/>
      <c r="DK9" s="1060"/>
      <c r="DL9" s="1058" t="s">
        <v>573</v>
      </c>
      <c r="DM9" s="1059"/>
      <c r="DN9" s="1059"/>
      <c r="DO9" s="1059"/>
      <c r="DP9" s="1060"/>
      <c r="DQ9" s="1058" t="s">
        <v>573</v>
      </c>
      <c r="DR9" s="1059"/>
      <c r="DS9" s="1059"/>
      <c r="DT9" s="1059"/>
      <c r="DU9" s="1060"/>
      <c r="DV9" s="1061"/>
      <c r="DW9" s="1062"/>
      <c r="DX9" s="1062"/>
      <c r="DY9" s="1062"/>
      <c r="DZ9" s="1063"/>
      <c r="EA9" s="234"/>
    </row>
    <row r="10" spans="1:131" s="235" customFormat="1" ht="26.25" customHeight="1">
      <c r="A10" s="241">
        <v>4</v>
      </c>
      <c r="B10" s="1106"/>
      <c r="C10" s="1107"/>
      <c r="D10" s="1107"/>
      <c r="E10" s="1107"/>
      <c r="F10" s="1107"/>
      <c r="G10" s="1107"/>
      <c r="H10" s="1107"/>
      <c r="I10" s="1107"/>
      <c r="J10" s="1107"/>
      <c r="K10" s="1107"/>
      <c r="L10" s="1107"/>
      <c r="M10" s="1107"/>
      <c r="N10" s="1107"/>
      <c r="O10" s="1107"/>
      <c r="P10" s="1108"/>
      <c r="Q10" s="1112"/>
      <c r="R10" s="1113"/>
      <c r="S10" s="1113"/>
      <c r="T10" s="1113"/>
      <c r="U10" s="1113"/>
      <c r="V10" s="1113"/>
      <c r="W10" s="1113"/>
      <c r="X10" s="1113"/>
      <c r="Y10" s="1113"/>
      <c r="Z10" s="1113"/>
      <c r="AA10" s="1113"/>
      <c r="AB10" s="1113"/>
      <c r="AC10" s="1113"/>
      <c r="AD10" s="1113"/>
      <c r="AE10" s="1114"/>
      <c r="AF10" s="1088"/>
      <c r="AG10" s="1089"/>
      <c r="AH10" s="1089"/>
      <c r="AI10" s="1089"/>
      <c r="AJ10" s="1090"/>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582</v>
      </c>
      <c r="BT10" s="1084"/>
      <c r="BU10" s="1084"/>
      <c r="BV10" s="1084"/>
      <c r="BW10" s="1084"/>
      <c r="BX10" s="1084"/>
      <c r="BY10" s="1084"/>
      <c r="BZ10" s="1084"/>
      <c r="CA10" s="1084"/>
      <c r="CB10" s="1084"/>
      <c r="CC10" s="1084"/>
      <c r="CD10" s="1084"/>
      <c r="CE10" s="1084"/>
      <c r="CF10" s="1084"/>
      <c r="CG10" s="1085"/>
      <c r="CH10" s="1058">
        <v>-7</v>
      </c>
      <c r="CI10" s="1059"/>
      <c r="CJ10" s="1059"/>
      <c r="CK10" s="1059"/>
      <c r="CL10" s="1060"/>
      <c r="CM10" s="1058">
        <v>124</v>
      </c>
      <c r="CN10" s="1059"/>
      <c r="CO10" s="1059"/>
      <c r="CP10" s="1059"/>
      <c r="CQ10" s="1060"/>
      <c r="CR10" s="1058">
        <v>24</v>
      </c>
      <c r="CS10" s="1059"/>
      <c r="CT10" s="1059"/>
      <c r="CU10" s="1059"/>
      <c r="CV10" s="1060"/>
      <c r="CW10" s="1058">
        <v>10</v>
      </c>
      <c r="CX10" s="1059"/>
      <c r="CY10" s="1059"/>
      <c r="CZ10" s="1059"/>
      <c r="DA10" s="1060"/>
      <c r="DB10" s="1058" t="s">
        <v>573</v>
      </c>
      <c r="DC10" s="1059"/>
      <c r="DD10" s="1059"/>
      <c r="DE10" s="1059"/>
      <c r="DF10" s="1060"/>
      <c r="DG10" s="1058" t="s">
        <v>592</v>
      </c>
      <c r="DH10" s="1059"/>
      <c r="DI10" s="1059"/>
      <c r="DJ10" s="1059"/>
      <c r="DK10" s="1060"/>
      <c r="DL10" s="1058" t="s">
        <v>573</v>
      </c>
      <c r="DM10" s="1059"/>
      <c r="DN10" s="1059"/>
      <c r="DO10" s="1059"/>
      <c r="DP10" s="1060"/>
      <c r="DQ10" s="1058" t="s">
        <v>573</v>
      </c>
      <c r="DR10" s="1059"/>
      <c r="DS10" s="1059"/>
      <c r="DT10" s="1059"/>
      <c r="DU10" s="1060"/>
      <c r="DV10" s="1061"/>
      <c r="DW10" s="1062"/>
      <c r="DX10" s="1062"/>
      <c r="DY10" s="1062"/>
      <c r="DZ10" s="1063"/>
      <c r="EA10" s="234"/>
    </row>
    <row r="11" spans="1:131" s="235" customFormat="1" ht="26.25" customHeight="1">
      <c r="A11" s="241">
        <v>5</v>
      </c>
      <c r="B11" s="1106"/>
      <c r="C11" s="1107"/>
      <c r="D11" s="1107"/>
      <c r="E11" s="1107"/>
      <c r="F11" s="1107"/>
      <c r="G11" s="1107"/>
      <c r="H11" s="1107"/>
      <c r="I11" s="1107"/>
      <c r="J11" s="1107"/>
      <c r="K11" s="1107"/>
      <c r="L11" s="1107"/>
      <c r="M11" s="1107"/>
      <c r="N11" s="1107"/>
      <c r="O11" s="1107"/>
      <c r="P11" s="1108"/>
      <c r="Q11" s="1112"/>
      <c r="R11" s="1113"/>
      <c r="S11" s="1113"/>
      <c r="T11" s="1113"/>
      <c r="U11" s="1113"/>
      <c r="V11" s="1113"/>
      <c r="W11" s="1113"/>
      <c r="X11" s="1113"/>
      <c r="Y11" s="1113"/>
      <c r="Z11" s="1113"/>
      <c r="AA11" s="1113"/>
      <c r="AB11" s="1113"/>
      <c r="AC11" s="1113"/>
      <c r="AD11" s="1113"/>
      <c r="AE11" s="1114"/>
      <c r="AF11" s="1088"/>
      <c r="AG11" s="1089"/>
      <c r="AH11" s="1089"/>
      <c r="AI11" s="1089"/>
      <c r="AJ11" s="1090"/>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t="s">
        <v>583</v>
      </c>
      <c r="BT11" s="1084"/>
      <c r="BU11" s="1084"/>
      <c r="BV11" s="1084"/>
      <c r="BW11" s="1084"/>
      <c r="BX11" s="1084"/>
      <c r="BY11" s="1084"/>
      <c r="BZ11" s="1084"/>
      <c r="CA11" s="1084"/>
      <c r="CB11" s="1084"/>
      <c r="CC11" s="1084"/>
      <c r="CD11" s="1084"/>
      <c r="CE11" s="1084"/>
      <c r="CF11" s="1084"/>
      <c r="CG11" s="1085"/>
      <c r="CH11" s="1058">
        <v>3</v>
      </c>
      <c r="CI11" s="1059"/>
      <c r="CJ11" s="1059"/>
      <c r="CK11" s="1059"/>
      <c r="CL11" s="1060"/>
      <c r="CM11" s="1058">
        <v>63</v>
      </c>
      <c r="CN11" s="1059"/>
      <c r="CO11" s="1059"/>
      <c r="CP11" s="1059"/>
      <c r="CQ11" s="1060"/>
      <c r="CR11" s="1058">
        <v>13</v>
      </c>
      <c r="CS11" s="1059"/>
      <c r="CT11" s="1059"/>
      <c r="CU11" s="1059"/>
      <c r="CV11" s="1060"/>
      <c r="CW11" s="1058">
        <v>0</v>
      </c>
      <c r="CX11" s="1059"/>
      <c r="CY11" s="1059"/>
      <c r="CZ11" s="1059"/>
      <c r="DA11" s="1060"/>
      <c r="DB11" s="1058" t="s">
        <v>573</v>
      </c>
      <c r="DC11" s="1059"/>
      <c r="DD11" s="1059"/>
      <c r="DE11" s="1059"/>
      <c r="DF11" s="1060"/>
      <c r="DG11" s="1058" t="s">
        <v>573</v>
      </c>
      <c r="DH11" s="1059"/>
      <c r="DI11" s="1059"/>
      <c r="DJ11" s="1059"/>
      <c r="DK11" s="1060"/>
      <c r="DL11" s="1058" t="s">
        <v>573</v>
      </c>
      <c r="DM11" s="1059"/>
      <c r="DN11" s="1059"/>
      <c r="DO11" s="1059"/>
      <c r="DP11" s="1060"/>
      <c r="DQ11" s="1058" t="s">
        <v>573</v>
      </c>
      <c r="DR11" s="1059"/>
      <c r="DS11" s="1059"/>
      <c r="DT11" s="1059"/>
      <c r="DU11" s="1060"/>
      <c r="DV11" s="1061"/>
      <c r="DW11" s="1062"/>
      <c r="DX11" s="1062"/>
      <c r="DY11" s="1062"/>
      <c r="DZ11" s="1063"/>
      <c r="EA11" s="234"/>
    </row>
    <row r="12" spans="1:131" s="235" customFormat="1" ht="26.25" customHeight="1">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t="s">
        <v>584</v>
      </c>
      <c r="BT12" s="1084"/>
      <c r="BU12" s="1084"/>
      <c r="BV12" s="1084"/>
      <c r="BW12" s="1084"/>
      <c r="BX12" s="1084"/>
      <c r="BY12" s="1084"/>
      <c r="BZ12" s="1084"/>
      <c r="CA12" s="1084"/>
      <c r="CB12" s="1084"/>
      <c r="CC12" s="1084"/>
      <c r="CD12" s="1084"/>
      <c r="CE12" s="1084"/>
      <c r="CF12" s="1084"/>
      <c r="CG12" s="1085"/>
      <c r="CH12" s="1058">
        <v>2</v>
      </c>
      <c r="CI12" s="1059"/>
      <c r="CJ12" s="1059"/>
      <c r="CK12" s="1059"/>
      <c r="CL12" s="1060"/>
      <c r="CM12" s="1058">
        <v>85</v>
      </c>
      <c r="CN12" s="1059"/>
      <c r="CO12" s="1059"/>
      <c r="CP12" s="1059"/>
      <c r="CQ12" s="1060"/>
      <c r="CR12" s="1058">
        <v>6</v>
      </c>
      <c r="CS12" s="1059"/>
      <c r="CT12" s="1059"/>
      <c r="CU12" s="1059"/>
      <c r="CV12" s="1060"/>
      <c r="CW12" s="1058" t="s">
        <v>573</v>
      </c>
      <c r="CX12" s="1059"/>
      <c r="CY12" s="1059"/>
      <c r="CZ12" s="1059"/>
      <c r="DA12" s="1060"/>
      <c r="DB12" s="1058" t="s">
        <v>573</v>
      </c>
      <c r="DC12" s="1059"/>
      <c r="DD12" s="1059"/>
      <c r="DE12" s="1059"/>
      <c r="DF12" s="1060"/>
      <c r="DG12" s="1157" t="s">
        <v>573</v>
      </c>
      <c r="DH12" s="1059"/>
      <c r="DI12" s="1059"/>
      <c r="DJ12" s="1059"/>
      <c r="DK12" s="1060"/>
      <c r="DL12" s="1058" t="s">
        <v>573</v>
      </c>
      <c r="DM12" s="1059"/>
      <c r="DN12" s="1059"/>
      <c r="DO12" s="1059"/>
      <c r="DP12" s="1060"/>
      <c r="DQ12" s="1058" t="s">
        <v>573</v>
      </c>
      <c r="DR12" s="1059"/>
      <c r="DS12" s="1059"/>
      <c r="DT12" s="1059"/>
      <c r="DU12" s="1060"/>
      <c r="DV12" s="1061"/>
      <c r="DW12" s="1062"/>
      <c r="DX12" s="1062"/>
      <c r="DY12" s="1062"/>
      <c r="DZ12" s="1063"/>
      <c r="EA12" s="234"/>
    </row>
    <row r="13" spans="1:131" s="235" customFormat="1" ht="26.25" customHeight="1">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t="s">
        <v>585</v>
      </c>
      <c r="BT13" s="1084"/>
      <c r="BU13" s="1084"/>
      <c r="BV13" s="1084"/>
      <c r="BW13" s="1084"/>
      <c r="BX13" s="1084"/>
      <c r="BY13" s="1084"/>
      <c r="BZ13" s="1084"/>
      <c r="CA13" s="1084"/>
      <c r="CB13" s="1084"/>
      <c r="CC13" s="1084"/>
      <c r="CD13" s="1084"/>
      <c r="CE13" s="1084"/>
      <c r="CF13" s="1084"/>
      <c r="CG13" s="1085"/>
      <c r="CH13" s="1058">
        <v>-14</v>
      </c>
      <c r="CI13" s="1059"/>
      <c r="CJ13" s="1059"/>
      <c r="CK13" s="1059"/>
      <c r="CL13" s="1060"/>
      <c r="CM13" s="1058">
        <v>743</v>
      </c>
      <c r="CN13" s="1059"/>
      <c r="CO13" s="1059"/>
      <c r="CP13" s="1059"/>
      <c r="CQ13" s="1060"/>
      <c r="CR13" s="1058">
        <v>333</v>
      </c>
      <c r="CS13" s="1059"/>
      <c r="CT13" s="1059"/>
      <c r="CU13" s="1059"/>
      <c r="CV13" s="1060"/>
      <c r="CW13" s="1058">
        <v>19</v>
      </c>
      <c r="CX13" s="1059"/>
      <c r="CY13" s="1059"/>
      <c r="CZ13" s="1059"/>
      <c r="DA13" s="1060"/>
      <c r="DB13" s="1058" t="s">
        <v>573</v>
      </c>
      <c r="DC13" s="1059"/>
      <c r="DD13" s="1059"/>
      <c r="DE13" s="1059"/>
      <c r="DF13" s="1060"/>
      <c r="DG13" s="1058" t="s">
        <v>573</v>
      </c>
      <c r="DH13" s="1059"/>
      <c r="DI13" s="1059"/>
      <c r="DJ13" s="1059"/>
      <c r="DK13" s="1060"/>
      <c r="DL13" s="1058" t="s">
        <v>573</v>
      </c>
      <c r="DM13" s="1059"/>
      <c r="DN13" s="1059"/>
      <c r="DO13" s="1059"/>
      <c r="DP13" s="1060"/>
      <c r="DQ13" s="1058" t="s">
        <v>573</v>
      </c>
      <c r="DR13" s="1059"/>
      <c r="DS13" s="1059"/>
      <c r="DT13" s="1059"/>
      <c r="DU13" s="1060"/>
      <c r="DV13" s="1061"/>
      <c r="DW13" s="1062"/>
      <c r="DX13" s="1062"/>
      <c r="DY13" s="1062"/>
      <c r="DZ13" s="1063"/>
      <c r="EA13" s="234"/>
    </row>
    <row r="14" spans="1:131" s="235" customFormat="1" ht="26.25" customHeight="1">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t="s">
        <v>586</v>
      </c>
      <c r="BT14" s="1084"/>
      <c r="BU14" s="1084"/>
      <c r="BV14" s="1084"/>
      <c r="BW14" s="1084"/>
      <c r="BX14" s="1084"/>
      <c r="BY14" s="1084"/>
      <c r="BZ14" s="1084"/>
      <c r="CA14" s="1084"/>
      <c r="CB14" s="1084"/>
      <c r="CC14" s="1084"/>
      <c r="CD14" s="1084"/>
      <c r="CE14" s="1084"/>
      <c r="CF14" s="1084"/>
      <c r="CG14" s="1085"/>
      <c r="CH14" s="1058">
        <v>33</v>
      </c>
      <c r="CI14" s="1059"/>
      <c r="CJ14" s="1059"/>
      <c r="CK14" s="1059"/>
      <c r="CL14" s="1060"/>
      <c r="CM14" s="1058">
        <v>373</v>
      </c>
      <c r="CN14" s="1059"/>
      <c r="CO14" s="1059"/>
      <c r="CP14" s="1059"/>
      <c r="CQ14" s="1060"/>
      <c r="CR14" s="1058">
        <v>75</v>
      </c>
      <c r="CS14" s="1059"/>
      <c r="CT14" s="1059"/>
      <c r="CU14" s="1059"/>
      <c r="CV14" s="1060"/>
      <c r="CW14" s="1058" t="s">
        <v>573</v>
      </c>
      <c r="CX14" s="1059"/>
      <c r="CY14" s="1059"/>
      <c r="CZ14" s="1059"/>
      <c r="DA14" s="1060"/>
      <c r="DB14" s="1058" t="s">
        <v>573</v>
      </c>
      <c r="DC14" s="1059"/>
      <c r="DD14" s="1059"/>
      <c r="DE14" s="1059"/>
      <c r="DF14" s="1060"/>
      <c r="DG14" s="1058" t="s">
        <v>573</v>
      </c>
      <c r="DH14" s="1059"/>
      <c r="DI14" s="1059"/>
      <c r="DJ14" s="1059"/>
      <c r="DK14" s="1060"/>
      <c r="DL14" s="1157" t="s">
        <v>573</v>
      </c>
      <c r="DM14" s="1059"/>
      <c r="DN14" s="1059"/>
      <c r="DO14" s="1059"/>
      <c r="DP14" s="1060"/>
      <c r="DQ14" s="1058" t="s">
        <v>573</v>
      </c>
      <c r="DR14" s="1059"/>
      <c r="DS14" s="1059"/>
      <c r="DT14" s="1059"/>
      <c r="DU14" s="1060"/>
      <c r="DV14" s="1061"/>
      <c r="DW14" s="1062"/>
      <c r="DX14" s="1062"/>
      <c r="DY14" s="1062"/>
      <c r="DZ14" s="1063"/>
      <c r="EA14" s="234"/>
    </row>
    <row r="15" spans="1:131" s="235" customFormat="1" ht="26.25" customHeight="1">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t="s">
        <v>587</v>
      </c>
      <c r="BT15" s="1084"/>
      <c r="BU15" s="1084"/>
      <c r="BV15" s="1084"/>
      <c r="BW15" s="1084"/>
      <c r="BX15" s="1084"/>
      <c r="BY15" s="1084"/>
      <c r="BZ15" s="1084"/>
      <c r="CA15" s="1084"/>
      <c r="CB15" s="1084"/>
      <c r="CC15" s="1084"/>
      <c r="CD15" s="1084"/>
      <c r="CE15" s="1084"/>
      <c r="CF15" s="1084"/>
      <c r="CG15" s="1085"/>
      <c r="CH15" s="1058">
        <v>-7</v>
      </c>
      <c r="CI15" s="1059"/>
      <c r="CJ15" s="1059"/>
      <c r="CK15" s="1059"/>
      <c r="CL15" s="1060"/>
      <c r="CM15" s="1058">
        <v>-7</v>
      </c>
      <c r="CN15" s="1059"/>
      <c r="CO15" s="1059"/>
      <c r="CP15" s="1059"/>
      <c r="CQ15" s="1060"/>
      <c r="CR15" s="1058">
        <v>1</v>
      </c>
      <c r="CS15" s="1059"/>
      <c r="CT15" s="1059"/>
      <c r="CU15" s="1059"/>
      <c r="CV15" s="1060"/>
      <c r="CW15" s="1058">
        <v>0</v>
      </c>
      <c r="CX15" s="1059"/>
      <c r="CY15" s="1059"/>
      <c r="CZ15" s="1059"/>
      <c r="DA15" s="1060"/>
      <c r="DB15" s="1058" t="s">
        <v>573</v>
      </c>
      <c r="DC15" s="1059"/>
      <c r="DD15" s="1059"/>
      <c r="DE15" s="1059"/>
      <c r="DF15" s="1060"/>
      <c r="DG15" s="1058" t="s">
        <v>573</v>
      </c>
      <c r="DH15" s="1059"/>
      <c r="DI15" s="1059"/>
      <c r="DJ15" s="1059"/>
      <c r="DK15" s="1060"/>
      <c r="DL15" s="1058" t="s">
        <v>573</v>
      </c>
      <c r="DM15" s="1059"/>
      <c r="DN15" s="1059"/>
      <c r="DO15" s="1059"/>
      <c r="DP15" s="1060"/>
      <c r="DQ15" s="1058" t="s">
        <v>573</v>
      </c>
      <c r="DR15" s="1059"/>
      <c r="DS15" s="1059"/>
      <c r="DT15" s="1059"/>
      <c r="DU15" s="1060"/>
      <c r="DV15" s="1061"/>
      <c r="DW15" s="1062"/>
      <c r="DX15" s="1062"/>
      <c r="DY15" s="1062"/>
      <c r="DZ15" s="1063"/>
      <c r="EA15" s="234"/>
    </row>
    <row r="16" spans="1:131" s="235" customFormat="1" ht="26.25" customHeight="1">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t="s">
        <v>588</v>
      </c>
      <c r="BT16" s="1084"/>
      <c r="BU16" s="1084"/>
      <c r="BV16" s="1084"/>
      <c r="BW16" s="1084"/>
      <c r="BX16" s="1084"/>
      <c r="BY16" s="1084"/>
      <c r="BZ16" s="1084"/>
      <c r="CA16" s="1084"/>
      <c r="CB16" s="1084"/>
      <c r="CC16" s="1084"/>
      <c r="CD16" s="1084"/>
      <c r="CE16" s="1084"/>
      <c r="CF16" s="1084"/>
      <c r="CG16" s="1085"/>
      <c r="CH16" s="1058">
        <v>-16</v>
      </c>
      <c r="CI16" s="1059"/>
      <c r="CJ16" s="1059"/>
      <c r="CK16" s="1059"/>
      <c r="CL16" s="1060"/>
      <c r="CM16" s="1058">
        <v>73</v>
      </c>
      <c r="CN16" s="1059"/>
      <c r="CO16" s="1059"/>
      <c r="CP16" s="1059"/>
      <c r="CQ16" s="1060"/>
      <c r="CR16" s="1058">
        <v>30</v>
      </c>
      <c r="CS16" s="1059"/>
      <c r="CT16" s="1059"/>
      <c r="CU16" s="1059"/>
      <c r="CV16" s="1060"/>
      <c r="CW16" s="1058" t="s">
        <v>573</v>
      </c>
      <c r="CX16" s="1059"/>
      <c r="CY16" s="1059"/>
      <c r="CZ16" s="1059"/>
      <c r="DA16" s="1060"/>
      <c r="DB16" s="1058" t="s">
        <v>573</v>
      </c>
      <c r="DC16" s="1059"/>
      <c r="DD16" s="1059"/>
      <c r="DE16" s="1059"/>
      <c r="DF16" s="1060"/>
      <c r="DG16" s="1058" t="s">
        <v>573</v>
      </c>
      <c r="DH16" s="1059"/>
      <c r="DI16" s="1059"/>
      <c r="DJ16" s="1059"/>
      <c r="DK16" s="1060"/>
      <c r="DL16" s="1058" t="s">
        <v>573</v>
      </c>
      <c r="DM16" s="1059"/>
      <c r="DN16" s="1059"/>
      <c r="DO16" s="1059"/>
      <c r="DP16" s="1060"/>
      <c r="DQ16" s="1058" t="s">
        <v>573</v>
      </c>
      <c r="DR16" s="1059"/>
      <c r="DS16" s="1059"/>
      <c r="DT16" s="1059"/>
      <c r="DU16" s="1060"/>
      <c r="DV16" s="1061"/>
      <c r="DW16" s="1062"/>
      <c r="DX16" s="1062"/>
      <c r="DY16" s="1062"/>
      <c r="DZ16" s="1063"/>
      <c r="EA16" s="234"/>
    </row>
    <row r="17" spans="1:131" s="235" customFormat="1" ht="26.25" customHeight="1">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t="s">
        <v>589</v>
      </c>
      <c r="BT17" s="1084"/>
      <c r="BU17" s="1084"/>
      <c r="BV17" s="1084"/>
      <c r="BW17" s="1084"/>
      <c r="BX17" s="1084"/>
      <c r="BY17" s="1084"/>
      <c r="BZ17" s="1084"/>
      <c r="CA17" s="1084"/>
      <c r="CB17" s="1084"/>
      <c r="CC17" s="1084"/>
      <c r="CD17" s="1084"/>
      <c r="CE17" s="1084"/>
      <c r="CF17" s="1084"/>
      <c r="CG17" s="1085"/>
      <c r="CH17" s="1058">
        <v>3</v>
      </c>
      <c r="CI17" s="1059"/>
      <c r="CJ17" s="1059"/>
      <c r="CK17" s="1059"/>
      <c r="CL17" s="1060"/>
      <c r="CM17" s="1058">
        <v>29</v>
      </c>
      <c r="CN17" s="1059"/>
      <c r="CO17" s="1059"/>
      <c r="CP17" s="1059"/>
      <c r="CQ17" s="1060"/>
      <c r="CR17" s="1058">
        <v>20</v>
      </c>
      <c r="CS17" s="1059"/>
      <c r="CT17" s="1059"/>
      <c r="CU17" s="1059"/>
      <c r="CV17" s="1060"/>
      <c r="CW17" s="1058" t="s">
        <v>573</v>
      </c>
      <c r="CX17" s="1059"/>
      <c r="CY17" s="1059"/>
      <c r="CZ17" s="1059"/>
      <c r="DA17" s="1060"/>
      <c r="DB17" s="1058" t="s">
        <v>573</v>
      </c>
      <c r="DC17" s="1059"/>
      <c r="DD17" s="1059"/>
      <c r="DE17" s="1059"/>
      <c r="DF17" s="1060"/>
      <c r="DG17" s="1058" t="s">
        <v>573</v>
      </c>
      <c r="DH17" s="1059"/>
      <c r="DI17" s="1059"/>
      <c r="DJ17" s="1059"/>
      <c r="DK17" s="1060"/>
      <c r="DL17" s="1058" t="s">
        <v>575</v>
      </c>
      <c r="DM17" s="1059"/>
      <c r="DN17" s="1059"/>
      <c r="DO17" s="1059"/>
      <c r="DP17" s="1060"/>
      <c r="DQ17" s="1058" t="s">
        <v>573</v>
      </c>
      <c r="DR17" s="1059"/>
      <c r="DS17" s="1059"/>
      <c r="DT17" s="1059"/>
      <c r="DU17" s="1060"/>
      <c r="DV17" s="1061"/>
      <c r="DW17" s="1062"/>
      <c r="DX17" s="1062"/>
      <c r="DY17" s="1062"/>
      <c r="DZ17" s="1063"/>
      <c r="EA17" s="234"/>
    </row>
    <row r="18" spans="1:131" s="235" customFormat="1" ht="26.25" customHeight="1">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t="s">
        <v>590</v>
      </c>
      <c r="BT18" s="1084"/>
      <c r="BU18" s="1084"/>
      <c r="BV18" s="1084"/>
      <c r="BW18" s="1084"/>
      <c r="BX18" s="1084"/>
      <c r="BY18" s="1084"/>
      <c r="BZ18" s="1084"/>
      <c r="CA18" s="1084"/>
      <c r="CB18" s="1084"/>
      <c r="CC18" s="1084"/>
      <c r="CD18" s="1084"/>
      <c r="CE18" s="1084"/>
      <c r="CF18" s="1084"/>
      <c r="CG18" s="1085"/>
      <c r="CH18" s="1058">
        <v>0</v>
      </c>
      <c r="CI18" s="1059"/>
      <c r="CJ18" s="1059"/>
      <c r="CK18" s="1059"/>
      <c r="CL18" s="1060"/>
      <c r="CM18" s="1058">
        <v>0</v>
      </c>
      <c r="CN18" s="1059"/>
      <c r="CO18" s="1059"/>
      <c r="CP18" s="1059"/>
      <c r="CQ18" s="1060"/>
      <c r="CR18" s="1058">
        <v>0</v>
      </c>
      <c r="CS18" s="1059"/>
      <c r="CT18" s="1059"/>
      <c r="CU18" s="1059"/>
      <c r="CV18" s="1060"/>
      <c r="CW18" s="1058">
        <v>7</v>
      </c>
      <c r="CX18" s="1059"/>
      <c r="CY18" s="1059"/>
      <c r="CZ18" s="1059"/>
      <c r="DA18" s="1060"/>
      <c r="DB18" s="1058" t="s">
        <v>573</v>
      </c>
      <c r="DC18" s="1059"/>
      <c r="DD18" s="1059"/>
      <c r="DE18" s="1059"/>
      <c r="DF18" s="1060"/>
      <c r="DG18" s="1058" t="s">
        <v>573</v>
      </c>
      <c r="DH18" s="1059"/>
      <c r="DI18" s="1059"/>
      <c r="DJ18" s="1059"/>
      <c r="DK18" s="1060"/>
      <c r="DL18" s="1058" t="s">
        <v>573</v>
      </c>
      <c r="DM18" s="1059"/>
      <c r="DN18" s="1059"/>
      <c r="DO18" s="1059"/>
      <c r="DP18" s="1060"/>
      <c r="DQ18" s="1058" t="s">
        <v>573</v>
      </c>
      <c r="DR18" s="1059"/>
      <c r="DS18" s="1059"/>
      <c r="DT18" s="1059"/>
      <c r="DU18" s="1060"/>
      <c r="DV18" s="1061"/>
      <c r="DW18" s="1062"/>
      <c r="DX18" s="1062"/>
      <c r="DY18" s="1062"/>
      <c r="DZ18" s="1063"/>
      <c r="EA18" s="234"/>
    </row>
    <row r="19" spans="1:131" s="235" customFormat="1" ht="26.25" customHeight="1">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382</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c r="A23" s="244" t="s">
        <v>383</v>
      </c>
      <c r="B23" s="1013" t="s">
        <v>384</v>
      </c>
      <c r="C23" s="1014"/>
      <c r="D23" s="1014"/>
      <c r="E23" s="1014"/>
      <c r="F23" s="1014"/>
      <c r="G23" s="1014"/>
      <c r="H23" s="1014"/>
      <c r="I23" s="1014"/>
      <c r="J23" s="1014"/>
      <c r="K23" s="1014"/>
      <c r="L23" s="1014"/>
      <c r="M23" s="1014"/>
      <c r="N23" s="1014"/>
      <c r="O23" s="1014"/>
      <c r="P23" s="1015"/>
      <c r="Q23" s="1137">
        <v>40476</v>
      </c>
      <c r="R23" s="1138"/>
      <c r="S23" s="1138"/>
      <c r="T23" s="1138"/>
      <c r="U23" s="1138"/>
      <c r="V23" s="1138">
        <v>39628</v>
      </c>
      <c r="W23" s="1138"/>
      <c r="X23" s="1138"/>
      <c r="Y23" s="1138"/>
      <c r="Z23" s="1138"/>
      <c r="AA23" s="1138">
        <v>848</v>
      </c>
      <c r="AB23" s="1138"/>
      <c r="AC23" s="1138"/>
      <c r="AD23" s="1138"/>
      <c r="AE23" s="1139"/>
      <c r="AF23" s="1140">
        <v>466</v>
      </c>
      <c r="AG23" s="1138"/>
      <c r="AH23" s="1138"/>
      <c r="AI23" s="1138"/>
      <c r="AJ23" s="1141"/>
      <c r="AK23" s="1142"/>
      <c r="AL23" s="1143"/>
      <c r="AM23" s="1143"/>
      <c r="AN23" s="1143"/>
      <c r="AO23" s="1143"/>
      <c r="AP23" s="1138"/>
      <c r="AQ23" s="1138"/>
      <c r="AR23" s="1138"/>
      <c r="AS23" s="1138"/>
      <c r="AT23" s="1138"/>
      <c r="AU23" s="1144"/>
      <c r="AV23" s="1144"/>
      <c r="AW23" s="1144"/>
      <c r="AX23" s="1144"/>
      <c r="AY23" s="1145"/>
      <c r="AZ23" s="1134" t="s">
        <v>240</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c r="A24" s="1133" t="s">
        <v>385</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c r="A25" s="1132" t="s">
        <v>386</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c r="A26" s="1064" t="s">
        <v>363</v>
      </c>
      <c r="B26" s="1065"/>
      <c r="C26" s="1065"/>
      <c r="D26" s="1065"/>
      <c r="E26" s="1065"/>
      <c r="F26" s="1065"/>
      <c r="G26" s="1065"/>
      <c r="H26" s="1065"/>
      <c r="I26" s="1065"/>
      <c r="J26" s="1065"/>
      <c r="K26" s="1065"/>
      <c r="L26" s="1065"/>
      <c r="M26" s="1065"/>
      <c r="N26" s="1065"/>
      <c r="O26" s="1065"/>
      <c r="P26" s="1066"/>
      <c r="Q26" s="1070" t="s">
        <v>387</v>
      </c>
      <c r="R26" s="1071"/>
      <c r="S26" s="1071"/>
      <c r="T26" s="1071"/>
      <c r="U26" s="1072"/>
      <c r="V26" s="1070" t="s">
        <v>388</v>
      </c>
      <c r="W26" s="1071"/>
      <c r="X26" s="1071"/>
      <c r="Y26" s="1071"/>
      <c r="Z26" s="1072"/>
      <c r="AA26" s="1070" t="s">
        <v>389</v>
      </c>
      <c r="AB26" s="1071"/>
      <c r="AC26" s="1071"/>
      <c r="AD26" s="1071"/>
      <c r="AE26" s="1071"/>
      <c r="AF26" s="1128" t="s">
        <v>390</v>
      </c>
      <c r="AG26" s="1077"/>
      <c r="AH26" s="1077"/>
      <c r="AI26" s="1077"/>
      <c r="AJ26" s="1129"/>
      <c r="AK26" s="1071" t="s">
        <v>391</v>
      </c>
      <c r="AL26" s="1071"/>
      <c r="AM26" s="1071"/>
      <c r="AN26" s="1071"/>
      <c r="AO26" s="1072"/>
      <c r="AP26" s="1070" t="s">
        <v>392</v>
      </c>
      <c r="AQ26" s="1071"/>
      <c r="AR26" s="1071"/>
      <c r="AS26" s="1071"/>
      <c r="AT26" s="1072"/>
      <c r="AU26" s="1070" t="s">
        <v>393</v>
      </c>
      <c r="AV26" s="1071"/>
      <c r="AW26" s="1071"/>
      <c r="AX26" s="1071"/>
      <c r="AY26" s="1072"/>
      <c r="AZ26" s="1070" t="s">
        <v>394</v>
      </c>
      <c r="BA26" s="1071"/>
      <c r="BB26" s="1071"/>
      <c r="BC26" s="1071"/>
      <c r="BD26" s="1072"/>
      <c r="BE26" s="1070" t="s">
        <v>370</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c r="A28" s="246">
        <v>1</v>
      </c>
      <c r="B28" s="1119" t="s">
        <v>395</v>
      </c>
      <c r="C28" s="1120"/>
      <c r="D28" s="1120"/>
      <c r="E28" s="1120"/>
      <c r="F28" s="1120"/>
      <c r="G28" s="1120"/>
      <c r="H28" s="1120"/>
      <c r="I28" s="1120"/>
      <c r="J28" s="1120"/>
      <c r="K28" s="1120"/>
      <c r="L28" s="1120"/>
      <c r="M28" s="1120"/>
      <c r="N28" s="1120"/>
      <c r="O28" s="1120"/>
      <c r="P28" s="1121"/>
      <c r="Q28" s="1122">
        <v>6417</v>
      </c>
      <c r="R28" s="1123"/>
      <c r="S28" s="1123"/>
      <c r="T28" s="1123"/>
      <c r="U28" s="1123"/>
      <c r="V28" s="1123">
        <v>6300</v>
      </c>
      <c r="W28" s="1123"/>
      <c r="X28" s="1123"/>
      <c r="Y28" s="1123"/>
      <c r="Z28" s="1123"/>
      <c r="AA28" s="1123">
        <v>118</v>
      </c>
      <c r="AB28" s="1123"/>
      <c r="AC28" s="1123"/>
      <c r="AD28" s="1123"/>
      <c r="AE28" s="1124"/>
      <c r="AF28" s="1125">
        <v>118</v>
      </c>
      <c r="AG28" s="1123"/>
      <c r="AH28" s="1123"/>
      <c r="AI28" s="1123"/>
      <c r="AJ28" s="1126"/>
      <c r="AK28" s="1127">
        <v>455</v>
      </c>
      <c r="AL28" s="1115"/>
      <c r="AM28" s="1115"/>
      <c r="AN28" s="1115"/>
      <c r="AO28" s="1115"/>
      <c r="AP28" s="1115" t="s">
        <v>511</v>
      </c>
      <c r="AQ28" s="1115"/>
      <c r="AR28" s="1115"/>
      <c r="AS28" s="1115"/>
      <c r="AT28" s="1115"/>
      <c r="AU28" s="1115" t="s">
        <v>573</v>
      </c>
      <c r="AV28" s="1115"/>
      <c r="AW28" s="1115"/>
      <c r="AX28" s="1115"/>
      <c r="AY28" s="1115"/>
      <c r="AZ28" s="1116" t="s">
        <v>511</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c r="A29" s="246">
        <v>2</v>
      </c>
      <c r="B29" s="1106" t="s">
        <v>396</v>
      </c>
      <c r="C29" s="1107"/>
      <c r="D29" s="1107"/>
      <c r="E29" s="1107"/>
      <c r="F29" s="1107"/>
      <c r="G29" s="1107"/>
      <c r="H29" s="1107"/>
      <c r="I29" s="1107"/>
      <c r="J29" s="1107"/>
      <c r="K29" s="1107"/>
      <c r="L29" s="1107"/>
      <c r="M29" s="1107"/>
      <c r="N29" s="1107"/>
      <c r="O29" s="1107"/>
      <c r="P29" s="1108"/>
      <c r="Q29" s="1112">
        <v>152</v>
      </c>
      <c r="R29" s="1113"/>
      <c r="S29" s="1113"/>
      <c r="T29" s="1113"/>
      <c r="U29" s="1113"/>
      <c r="V29" s="1113">
        <v>152</v>
      </c>
      <c r="W29" s="1113"/>
      <c r="X29" s="1113"/>
      <c r="Y29" s="1113"/>
      <c r="Z29" s="1113"/>
      <c r="AA29" s="1113">
        <v>0</v>
      </c>
      <c r="AB29" s="1113"/>
      <c r="AC29" s="1113"/>
      <c r="AD29" s="1113"/>
      <c r="AE29" s="1114"/>
      <c r="AF29" s="1088">
        <v>0</v>
      </c>
      <c r="AG29" s="1089"/>
      <c r="AH29" s="1089"/>
      <c r="AI29" s="1089"/>
      <c r="AJ29" s="1090"/>
      <c r="AK29" s="1049">
        <v>41</v>
      </c>
      <c r="AL29" s="1040"/>
      <c r="AM29" s="1040"/>
      <c r="AN29" s="1040"/>
      <c r="AO29" s="1040"/>
      <c r="AP29" s="1040">
        <v>31</v>
      </c>
      <c r="AQ29" s="1040"/>
      <c r="AR29" s="1040"/>
      <c r="AS29" s="1040"/>
      <c r="AT29" s="1040"/>
      <c r="AU29" s="1040" t="s">
        <v>574</v>
      </c>
      <c r="AV29" s="1040"/>
      <c r="AW29" s="1040"/>
      <c r="AX29" s="1040"/>
      <c r="AY29" s="1040"/>
      <c r="AZ29" s="1111" t="s">
        <v>511</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c r="A30" s="246">
        <v>3</v>
      </c>
      <c r="B30" s="1106" t="s">
        <v>397</v>
      </c>
      <c r="C30" s="1107"/>
      <c r="D30" s="1107"/>
      <c r="E30" s="1107"/>
      <c r="F30" s="1107"/>
      <c r="G30" s="1107"/>
      <c r="H30" s="1107"/>
      <c r="I30" s="1107"/>
      <c r="J30" s="1107"/>
      <c r="K30" s="1107"/>
      <c r="L30" s="1107"/>
      <c r="M30" s="1107"/>
      <c r="N30" s="1107"/>
      <c r="O30" s="1107"/>
      <c r="P30" s="1108"/>
      <c r="Q30" s="1112">
        <v>7250</v>
      </c>
      <c r="R30" s="1113"/>
      <c r="S30" s="1113"/>
      <c r="T30" s="1113"/>
      <c r="U30" s="1113"/>
      <c r="V30" s="1113">
        <v>7096</v>
      </c>
      <c r="W30" s="1113"/>
      <c r="X30" s="1113"/>
      <c r="Y30" s="1113"/>
      <c r="Z30" s="1113"/>
      <c r="AA30" s="1113">
        <v>155</v>
      </c>
      <c r="AB30" s="1113"/>
      <c r="AC30" s="1113"/>
      <c r="AD30" s="1113"/>
      <c r="AE30" s="1114"/>
      <c r="AF30" s="1088">
        <v>155</v>
      </c>
      <c r="AG30" s="1089"/>
      <c r="AH30" s="1089"/>
      <c r="AI30" s="1089"/>
      <c r="AJ30" s="1090"/>
      <c r="AK30" s="1049">
        <v>1018</v>
      </c>
      <c r="AL30" s="1040"/>
      <c r="AM30" s="1040"/>
      <c r="AN30" s="1040"/>
      <c r="AO30" s="1040"/>
      <c r="AP30" s="1040" t="s">
        <v>573</v>
      </c>
      <c r="AQ30" s="1040"/>
      <c r="AR30" s="1040"/>
      <c r="AS30" s="1040"/>
      <c r="AT30" s="1040"/>
      <c r="AU30" s="1040" t="s">
        <v>573</v>
      </c>
      <c r="AV30" s="1040"/>
      <c r="AW30" s="1040"/>
      <c r="AX30" s="1040"/>
      <c r="AY30" s="1040"/>
      <c r="AZ30" s="1111" t="s">
        <v>511</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c r="A31" s="246">
        <v>4</v>
      </c>
      <c r="B31" s="1106" t="s">
        <v>398</v>
      </c>
      <c r="C31" s="1107"/>
      <c r="D31" s="1107"/>
      <c r="E31" s="1107"/>
      <c r="F31" s="1107"/>
      <c r="G31" s="1107"/>
      <c r="H31" s="1107"/>
      <c r="I31" s="1107"/>
      <c r="J31" s="1107"/>
      <c r="K31" s="1107"/>
      <c r="L31" s="1107"/>
      <c r="M31" s="1107"/>
      <c r="N31" s="1107"/>
      <c r="O31" s="1107"/>
      <c r="P31" s="1108"/>
      <c r="Q31" s="1112">
        <v>789</v>
      </c>
      <c r="R31" s="1113"/>
      <c r="S31" s="1113"/>
      <c r="T31" s="1113"/>
      <c r="U31" s="1113"/>
      <c r="V31" s="1113">
        <v>775</v>
      </c>
      <c r="W31" s="1113"/>
      <c r="X31" s="1113"/>
      <c r="Y31" s="1113"/>
      <c r="Z31" s="1113"/>
      <c r="AA31" s="1113">
        <v>15</v>
      </c>
      <c r="AB31" s="1113"/>
      <c r="AC31" s="1113"/>
      <c r="AD31" s="1113"/>
      <c r="AE31" s="1114"/>
      <c r="AF31" s="1088">
        <v>15</v>
      </c>
      <c r="AG31" s="1089"/>
      <c r="AH31" s="1089"/>
      <c r="AI31" s="1089"/>
      <c r="AJ31" s="1090"/>
      <c r="AK31" s="1049">
        <v>236</v>
      </c>
      <c r="AL31" s="1040"/>
      <c r="AM31" s="1040"/>
      <c r="AN31" s="1040"/>
      <c r="AO31" s="1040"/>
      <c r="AP31" s="1040" t="s">
        <v>511</v>
      </c>
      <c r="AQ31" s="1040"/>
      <c r="AR31" s="1040"/>
      <c r="AS31" s="1040"/>
      <c r="AT31" s="1040"/>
      <c r="AU31" s="1040" t="s">
        <v>573</v>
      </c>
      <c r="AV31" s="1040"/>
      <c r="AW31" s="1040"/>
      <c r="AX31" s="1040"/>
      <c r="AY31" s="1040"/>
      <c r="AZ31" s="1111" t="s">
        <v>511</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c r="A32" s="246">
        <v>5</v>
      </c>
      <c r="B32" s="1106" t="s">
        <v>399</v>
      </c>
      <c r="C32" s="1107"/>
      <c r="D32" s="1107"/>
      <c r="E32" s="1107"/>
      <c r="F32" s="1107"/>
      <c r="G32" s="1107"/>
      <c r="H32" s="1107"/>
      <c r="I32" s="1107"/>
      <c r="J32" s="1107"/>
      <c r="K32" s="1107"/>
      <c r="L32" s="1107"/>
      <c r="M32" s="1107"/>
      <c r="N32" s="1107"/>
      <c r="O32" s="1107"/>
      <c r="P32" s="1108"/>
      <c r="Q32" s="1112">
        <v>1765</v>
      </c>
      <c r="R32" s="1113"/>
      <c r="S32" s="1113"/>
      <c r="T32" s="1113"/>
      <c r="U32" s="1113"/>
      <c r="V32" s="1113">
        <v>1694</v>
      </c>
      <c r="W32" s="1113"/>
      <c r="X32" s="1113"/>
      <c r="Y32" s="1113"/>
      <c r="Z32" s="1113"/>
      <c r="AA32" s="1113">
        <v>71</v>
      </c>
      <c r="AB32" s="1113"/>
      <c r="AC32" s="1113"/>
      <c r="AD32" s="1113"/>
      <c r="AE32" s="1114"/>
      <c r="AF32" s="1088">
        <v>1294</v>
      </c>
      <c r="AG32" s="1089"/>
      <c r="AH32" s="1089"/>
      <c r="AI32" s="1089"/>
      <c r="AJ32" s="1090"/>
      <c r="AK32" s="1049" t="s">
        <v>594</v>
      </c>
      <c r="AL32" s="1040"/>
      <c r="AM32" s="1040"/>
      <c r="AN32" s="1040"/>
      <c r="AO32" s="1040"/>
      <c r="AP32" s="1040">
        <v>9400</v>
      </c>
      <c r="AQ32" s="1040"/>
      <c r="AR32" s="1040"/>
      <c r="AS32" s="1040"/>
      <c r="AT32" s="1040"/>
      <c r="AU32" s="1040">
        <v>2472</v>
      </c>
      <c r="AV32" s="1040"/>
      <c r="AW32" s="1040"/>
      <c r="AX32" s="1040"/>
      <c r="AY32" s="1040"/>
      <c r="AZ32" s="1111" t="s">
        <v>511</v>
      </c>
      <c r="BA32" s="1111"/>
      <c r="BB32" s="1111"/>
      <c r="BC32" s="1111"/>
      <c r="BD32" s="1111"/>
      <c r="BE32" s="1101" t="s">
        <v>400</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c r="A33" s="246">
        <v>6</v>
      </c>
      <c r="B33" s="1106" t="s">
        <v>401</v>
      </c>
      <c r="C33" s="1107"/>
      <c r="D33" s="1107"/>
      <c r="E33" s="1107"/>
      <c r="F33" s="1107"/>
      <c r="G33" s="1107"/>
      <c r="H33" s="1107"/>
      <c r="I33" s="1107"/>
      <c r="J33" s="1107"/>
      <c r="K33" s="1107"/>
      <c r="L33" s="1107"/>
      <c r="M33" s="1107"/>
      <c r="N33" s="1107"/>
      <c r="O33" s="1107"/>
      <c r="P33" s="1108"/>
      <c r="Q33" s="1112">
        <v>8691</v>
      </c>
      <c r="R33" s="1113"/>
      <c r="S33" s="1113"/>
      <c r="T33" s="1113"/>
      <c r="U33" s="1113"/>
      <c r="V33" s="1113">
        <v>8605</v>
      </c>
      <c r="W33" s="1113"/>
      <c r="X33" s="1113"/>
      <c r="Y33" s="1113"/>
      <c r="Z33" s="1113"/>
      <c r="AA33" s="1113">
        <v>86</v>
      </c>
      <c r="AB33" s="1113"/>
      <c r="AC33" s="1113"/>
      <c r="AD33" s="1113"/>
      <c r="AE33" s="1114"/>
      <c r="AF33" s="1088">
        <v>3285</v>
      </c>
      <c r="AG33" s="1089"/>
      <c r="AH33" s="1089"/>
      <c r="AI33" s="1089"/>
      <c r="AJ33" s="1090"/>
      <c r="AK33" s="1049" t="s">
        <v>595</v>
      </c>
      <c r="AL33" s="1040"/>
      <c r="AM33" s="1040"/>
      <c r="AN33" s="1040"/>
      <c r="AO33" s="1040"/>
      <c r="AP33" s="1040">
        <v>3517</v>
      </c>
      <c r="AQ33" s="1040"/>
      <c r="AR33" s="1040"/>
      <c r="AS33" s="1040"/>
      <c r="AT33" s="1040"/>
      <c r="AU33" s="1040">
        <v>1242</v>
      </c>
      <c r="AV33" s="1040"/>
      <c r="AW33" s="1040"/>
      <c r="AX33" s="1040"/>
      <c r="AY33" s="1040"/>
      <c r="AZ33" s="1111" t="s">
        <v>511</v>
      </c>
      <c r="BA33" s="1111"/>
      <c r="BB33" s="1111"/>
      <c r="BC33" s="1111"/>
      <c r="BD33" s="1111"/>
      <c r="BE33" s="1101" t="s">
        <v>402</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c r="A34" s="246">
        <v>7</v>
      </c>
      <c r="B34" s="1106" t="s">
        <v>403</v>
      </c>
      <c r="C34" s="1107"/>
      <c r="D34" s="1107"/>
      <c r="E34" s="1107"/>
      <c r="F34" s="1107"/>
      <c r="G34" s="1107"/>
      <c r="H34" s="1107"/>
      <c r="I34" s="1107"/>
      <c r="J34" s="1107"/>
      <c r="K34" s="1107"/>
      <c r="L34" s="1107"/>
      <c r="M34" s="1107"/>
      <c r="N34" s="1107"/>
      <c r="O34" s="1107"/>
      <c r="P34" s="1108"/>
      <c r="Q34" s="1112">
        <v>1811</v>
      </c>
      <c r="R34" s="1113"/>
      <c r="S34" s="1113"/>
      <c r="T34" s="1113"/>
      <c r="U34" s="1113"/>
      <c r="V34" s="1113">
        <v>1810</v>
      </c>
      <c r="W34" s="1113"/>
      <c r="X34" s="1113"/>
      <c r="Y34" s="1113"/>
      <c r="Z34" s="1113"/>
      <c r="AA34" s="1113">
        <v>2</v>
      </c>
      <c r="AB34" s="1113"/>
      <c r="AC34" s="1113"/>
      <c r="AD34" s="1113"/>
      <c r="AE34" s="1114"/>
      <c r="AF34" s="1088" t="s">
        <v>404</v>
      </c>
      <c r="AG34" s="1089"/>
      <c r="AH34" s="1089"/>
      <c r="AI34" s="1089"/>
      <c r="AJ34" s="1090"/>
      <c r="AK34" s="1049">
        <v>1005</v>
      </c>
      <c r="AL34" s="1040"/>
      <c r="AM34" s="1040"/>
      <c r="AN34" s="1040"/>
      <c r="AO34" s="1040"/>
      <c r="AP34" s="1040">
        <v>9404</v>
      </c>
      <c r="AQ34" s="1040"/>
      <c r="AR34" s="1040"/>
      <c r="AS34" s="1040"/>
      <c r="AT34" s="1040"/>
      <c r="AU34" s="1040">
        <v>8915</v>
      </c>
      <c r="AV34" s="1040"/>
      <c r="AW34" s="1040"/>
      <c r="AX34" s="1040"/>
      <c r="AY34" s="1040"/>
      <c r="AZ34" s="1111" t="s">
        <v>511</v>
      </c>
      <c r="BA34" s="1111"/>
      <c r="BB34" s="1111"/>
      <c r="BC34" s="1111"/>
      <c r="BD34" s="1111"/>
      <c r="BE34" s="1101" t="s">
        <v>405</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c r="A35" s="246">
        <v>8</v>
      </c>
      <c r="B35" s="1106" t="s">
        <v>406</v>
      </c>
      <c r="C35" s="1107"/>
      <c r="D35" s="1107"/>
      <c r="E35" s="1107"/>
      <c r="F35" s="1107"/>
      <c r="G35" s="1107"/>
      <c r="H35" s="1107"/>
      <c r="I35" s="1107"/>
      <c r="J35" s="1107"/>
      <c r="K35" s="1107"/>
      <c r="L35" s="1107"/>
      <c r="M35" s="1107"/>
      <c r="N35" s="1107"/>
      <c r="O35" s="1107"/>
      <c r="P35" s="1108"/>
      <c r="Q35" s="1112">
        <v>603</v>
      </c>
      <c r="R35" s="1113"/>
      <c r="S35" s="1113"/>
      <c r="T35" s="1113"/>
      <c r="U35" s="1113"/>
      <c r="V35" s="1113">
        <v>603</v>
      </c>
      <c r="W35" s="1113"/>
      <c r="X35" s="1113"/>
      <c r="Y35" s="1113"/>
      <c r="Z35" s="1113"/>
      <c r="AA35" s="1113" t="s">
        <v>596</v>
      </c>
      <c r="AB35" s="1113"/>
      <c r="AC35" s="1113"/>
      <c r="AD35" s="1113"/>
      <c r="AE35" s="1114"/>
      <c r="AF35" s="1088" t="s">
        <v>240</v>
      </c>
      <c r="AG35" s="1089"/>
      <c r="AH35" s="1089"/>
      <c r="AI35" s="1089"/>
      <c r="AJ35" s="1090"/>
      <c r="AK35" s="1049">
        <v>409</v>
      </c>
      <c r="AL35" s="1040"/>
      <c r="AM35" s="1040"/>
      <c r="AN35" s="1040"/>
      <c r="AO35" s="1040"/>
      <c r="AP35" s="1040">
        <v>3327</v>
      </c>
      <c r="AQ35" s="1040"/>
      <c r="AR35" s="1040"/>
      <c r="AS35" s="1040"/>
      <c r="AT35" s="1040"/>
      <c r="AU35" s="1040">
        <v>3151</v>
      </c>
      <c r="AV35" s="1040"/>
      <c r="AW35" s="1040"/>
      <c r="AX35" s="1040"/>
      <c r="AY35" s="1040"/>
      <c r="AZ35" s="1111" t="s">
        <v>511</v>
      </c>
      <c r="BA35" s="1111"/>
      <c r="BB35" s="1111"/>
      <c r="BC35" s="1111"/>
      <c r="BD35" s="1111"/>
      <c r="BE35" s="1101" t="s">
        <v>407</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c r="A36" s="246">
        <v>9</v>
      </c>
      <c r="B36" s="1106"/>
      <c r="C36" s="1107"/>
      <c r="D36" s="1107"/>
      <c r="E36" s="1107"/>
      <c r="F36" s="1107"/>
      <c r="G36" s="1107"/>
      <c r="H36" s="1107"/>
      <c r="I36" s="1107"/>
      <c r="J36" s="1107"/>
      <c r="K36" s="1107"/>
      <c r="L36" s="1107"/>
      <c r="M36" s="1107"/>
      <c r="N36" s="1107"/>
      <c r="O36" s="1107"/>
      <c r="P36" s="1108"/>
      <c r="Q36" s="1112"/>
      <c r="R36" s="1113"/>
      <c r="S36" s="1113"/>
      <c r="T36" s="1113"/>
      <c r="U36" s="1113"/>
      <c r="V36" s="1113"/>
      <c r="W36" s="1113"/>
      <c r="X36" s="1113"/>
      <c r="Y36" s="1113"/>
      <c r="Z36" s="1113"/>
      <c r="AA36" s="1113"/>
      <c r="AB36" s="1113"/>
      <c r="AC36" s="1113"/>
      <c r="AD36" s="1113"/>
      <c r="AE36" s="1114"/>
      <c r="AF36" s="1088"/>
      <c r="AG36" s="1089"/>
      <c r="AH36" s="1089"/>
      <c r="AI36" s="1089"/>
      <c r="AJ36" s="1090"/>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101"/>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c r="A37" s="246">
        <v>10</v>
      </c>
      <c r="B37" s="1106"/>
      <c r="C37" s="1107"/>
      <c r="D37" s="1107"/>
      <c r="E37" s="1107"/>
      <c r="F37" s="1107"/>
      <c r="G37" s="1107"/>
      <c r="H37" s="1107"/>
      <c r="I37" s="1107"/>
      <c r="J37" s="1107"/>
      <c r="K37" s="1107"/>
      <c r="L37" s="1107"/>
      <c r="M37" s="1107"/>
      <c r="N37" s="1107"/>
      <c r="O37" s="1107"/>
      <c r="P37" s="1108"/>
      <c r="Q37" s="1112"/>
      <c r="R37" s="1113"/>
      <c r="S37" s="1113"/>
      <c r="T37" s="1113"/>
      <c r="U37" s="1113"/>
      <c r="V37" s="1113"/>
      <c r="W37" s="1113"/>
      <c r="X37" s="1113"/>
      <c r="Y37" s="1113"/>
      <c r="Z37" s="1113"/>
      <c r="AA37" s="1113"/>
      <c r="AB37" s="1113"/>
      <c r="AC37" s="1113"/>
      <c r="AD37" s="1113"/>
      <c r="AE37" s="1114"/>
      <c r="AF37" s="1088"/>
      <c r="AG37" s="1089"/>
      <c r="AH37" s="1089"/>
      <c r="AI37" s="1089"/>
      <c r="AJ37" s="1090"/>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101"/>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c r="A38" s="246">
        <v>11</v>
      </c>
      <c r="B38" s="1106"/>
      <c r="C38" s="1107"/>
      <c r="D38" s="1107"/>
      <c r="E38" s="1107"/>
      <c r="F38" s="1107"/>
      <c r="G38" s="1107"/>
      <c r="H38" s="1107"/>
      <c r="I38" s="1107"/>
      <c r="J38" s="1107"/>
      <c r="K38" s="1107"/>
      <c r="L38" s="1107"/>
      <c r="M38" s="1107"/>
      <c r="N38" s="1107"/>
      <c r="O38" s="1107"/>
      <c r="P38" s="1108"/>
      <c r="Q38" s="1112"/>
      <c r="R38" s="1113"/>
      <c r="S38" s="1113"/>
      <c r="T38" s="1113"/>
      <c r="U38" s="1113"/>
      <c r="V38" s="1113"/>
      <c r="W38" s="1113"/>
      <c r="X38" s="1113"/>
      <c r="Y38" s="1113"/>
      <c r="Z38" s="1113"/>
      <c r="AA38" s="1113"/>
      <c r="AB38" s="1113"/>
      <c r="AC38" s="1113"/>
      <c r="AD38" s="1113"/>
      <c r="AE38" s="1114"/>
      <c r="AF38" s="1088"/>
      <c r="AG38" s="1089"/>
      <c r="AH38" s="1089"/>
      <c r="AI38" s="1089"/>
      <c r="AJ38" s="1090"/>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101"/>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c r="A39" s="246">
        <v>12</v>
      </c>
      <c r="B39" s="1106"/>
      <c r="C39" s="1107"/>
      <c r="D39" s="1107"/>
      <c r="E39" s="1107"/>
      <c r="F39" s="1107"/>
      <c r="G39" s="1107"/>
      <c r="H39" s="1107"/>
      <c r="I39" s="1107"/>
      <c r="J39" s="1107"/>
      <c r="K39" s="1107"/>
      <c r="L39" s="1107"/>
      <c r="M39" s="1107"/>
      <c r="N39" s="1107"/>
      <c r="O39" s="1107"/>
      <c r="P39" s="1108"/>
      <c r="Q39" s="1112"/>
      <c r="R39" s="1113"/>
      <c r="S39" s="1113"/>
      <c r="T39" s="1113"/>
      <c r="U39" s="1113"/>
      <c r="V39" s="1113"/>
      <c r="W39" s="1113"/>
      <c r="X39" s="1113"/>
      <c r="Y39" s="1113"/>
      <c r="Z39" s="1113"/>
      <c r="AA39" s="1113"/>
      <c r="AB39" s="1113"/>
      <c r="AC39" s="1113"/>
      <c r="AD39" s="1113"/>
      <c r="AE39" s="1114"/>
      <c r="AF39" s="1088"/>
      <c r="AG39" s="1089"/>
      <c r="AH39" s="1089"/>
      <c r="AI39" s="1089"/>
      <c r="AJ39" s="1090"/>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101"/>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408</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c r="A63" s="244" t="s">
        <v>383</v>
      </c>
      <c r="B63" s="1013" t="s">
        <v>409</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4866</v>
      </c>
      <c r="AG63" s="1028"/>
      <c r="AH63" s="1028"/>
      <c r="AI63" s="1028"/>
      <c r="AJ63" s="1099"/>
      <c r="AK63" s="1100"/>
      <c r="AL63" s="1032"/>
      <c r="AM63" s="1032"/>
      <c r="AN63" s="1032"/>
      <c r="AO63" s="1032"/>
      <c r="AP63" s="1028"/>
      <c r="AQ63" s="1028"/>
      <c r="AR63" s="1028"/>
      <c r="AS63" s="1028"/>
      <c r="AT63" s="1028"/>
      <c r="AU63" s="1028"/>
      <c r="AV63" s="1028"/>
      <c r="AW63" s="1028"/>
      <c r="AX63" s="1028"/>
      <c r="AY63" s="1028"/>
      <c r="AZ63" s="1094"/>
      <c r="BA63" s="1094"/>
      <c r="BB63" s="1094"/>
      <c r="BC63" s="1094"/>
      <c r="BD63" s="1094"/>
      <c r="BE63" s="1029"/>
      <c r="BF63" s="1029"/>
      <c r="BG63" s="1029"/>
      <c r="BH63" s="1029"/>
      <c r="BI63" s="1030"/>
      <c r="BJ63" s="1095" t="s">
        <v>410</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c r="A65" s="232" t="s">
        <v>411</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c r="A66" s="1064" t="s">
        <v>412</v>
      </c>
      <c r="B66" s="1065"/>
      <c r="C66" s="1065"/>
      <c r="D66" s="1065"/>
      <c r="E66" s="1065"/>
      <c r="F66" s="1065"/>
      <c r="G66" s="1065"/>
      <c r="H66" s="1065"/>
      <c r="I66" s="1065"/>
      <c r="J66" s="1065"/>
      <c r="K66" s="1065"/>
      <c r="L66" s="1065"/>
      <c r="M66" s="1065"/>
      <c r="N66" s="1065"/>
      <c r="O66" s="1065"/>
      <c r="P66" s="1066"/>
      <c r="Q66" s="1070" t="s">
        <v>413</v>
      </c>
      <c r="R66" s="1071"/>
      <c r="S66" s="1071"/>
      <c r="T66" s="1071"/>
      <c r="U66" s="1072"/>
      <c r="V66" s="1070" t="s">
        <v>414</v>
      </c>
      <c r="W66" s="1071"/>
      <c r="X66" s="1071"/>
      <c r="Y66" s="1071"/>
      <c r="Z66" s="1072"/>
      <c r="AA66" s="1070" t="s">
        <v>415</v>
      </c>
      <c r="AB66" s="1071"/>
      <c r="AC66" s="1071"/>
      <c r="AD66" s="1071"/>
      <c r="AE66" s="1072"/>
      <c r="AF66" s="1076" t="s">
        <v>416</v>
      </c>
      <c r="AG66" s="1077"/>
      <c r="AH66" s="1077"/>
      <c r="AI66" s="1077"/>
      <c r="AJ66" s="1078"/>
      <c r="AK66" s="1070" t="s">
        <v>417</v>
      </c>
      <c r="AL66" s="1065"/>
      <c r="AM66" s="1065"/>
      <c r="AN66" s="1065"/>
      <c r="AO66" s="1066"/>
      <c r="AP66" s="1070" t="s">
        <v>418</v>
      </c>
      <c r="AQ66" s="1071"/>
      <c r="AR66" s="1071"/>
      <c r="AS66" s="1071"/>
      <c r="AT66" s="1072"/>
      <c r="AU66" s="1070" t="s">
        <v>419</v>
      </c>
      <c r="AV66" s="1071"/>
      <c r="AW66" s="1071"/>
      <c r="AX66" s="1071"/>
      <c r="AY66" s="1072"/>
      <c r="AZ66" s="1070" t="s">
        <v>370</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c r="A68" s="238">
        <v>1</v>
      </c>
      <c r="B68" s="1054" t="s">
        <v>576</v>
      </c>
      <c r="C68" s="1055"/>
      <c r="D68" s="1055"/>
      <c r="E68" s="1055"/>
      <c r="F68" s="1055"/>
      <c r="G68" s="1055"/>
      <c r="H68" s="1055"/>
      <c r="I68" s="1055"/>
      <c r="J68" s="1055"/>
      <c r="K68" s="1055"/>
      <c r="L68" s="1055"/>
      <c r="M68" s="1055"/>
      <c r="N68" s="1055"/>
      <c r="O68" s="1055"/>
      <c r="P68" s="1056"/>
      <c r="Q68" s="1057">
        <v>2070</v>
      </c>
      <c r="R68" s="1051"/>
      <c r="S68" s="1051"/>
      <c r="T68" s="1051"/>
      <c r="U68" s="1051"/>
      <c r="V68" s="1051">
        <v>2056</v>
      </c>
      <c r="W68" s="1051"/>
      <c r="X68" s="1051"/>
      <c r="Y68" s="1051"/>
      <c r="Z68" s="1051"/>
      <c r="AA68" s="1051">
        <v>14</v>
      </c>
      <c r="AB68" s="1051"/>
      <c r="AC68" s="1051"/>
      <c r="AD68" s="1051"/>
      <c r="AE68" s="1051"/>
      <c r="AF68" s="1051">
        <v>14</v>
      </c>
      <c r="AG68" s="1051"/>
      <c r="AH68" s="1051"/>
      <c r="AI68" s="1051"/>
      <c r="AJ68" s="1051"/>
      <c r="AK68" s="1051" t="s">
        <v>573</v>
      </c>
      <c r="AL68" s="1051"/>
      <c r="AM68" s="1051"/>
      <c r="AN68" s="1051"/>
      <c r="AO68" s="1051"/>
      <c r="AP68" s="1051">
        <v>41</v>
      </c>
      <c r="AQ68" s="1051"/>
      <c r="AR68" s="1051"/>
      <c r="AS68" s="1051"/>
      <c r="AT68" s="1051"/>
      <c r="AU68" s="1051">
        <v>15</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c r="A69" s="241">
        <v>2</v>
      </c>
      <c r="B69" s="1043" t="s">
        <v>577</v>
      </c>
      <c r="C69" s="1044"/>
      <c r="D69" s="1044"/>
      <c r="E69" s="1044"/>
      <c r="F69" s="1044"/>
      <c r="G69" s="1044"/>
      <c r="H69" s="1044"/>
      <c r="I69" s="1044"/>
      <c r="J69" s="1044"/>
      <c r="K69" s="1044"/>
      <c r="L69" s="1044"/>
      <c r="M69" s="1044"/>
      <c r="N69" s="1044"/>
      <c r="O69" s="1044"/>
      <c r="P69" s="1045"/>
      <c r="Q69" s="1046">
        <v>1010</v>
      </c>
      <c r="R69" s="1040"/>
      <c r="S69" s="1040"/>
      <c r="T69" s="1040"/>
      <c r="U69" s="1040"/>
      <c r="V69" s="1040">
        <v>1005</v>
      </c>
      <c r="W69" s="1040"/>
      <c r="X69" s="1040"/>
      <c r="Y69" s="1040"/>
      <c r="Z69" s="1040"/>
      <c r="AA69" s="1040">
        <v>5</v>
      </c>
      <c r="AB69" s="1040"/>
      <c r="AC69" s="1040"/>
      <c r="AD69" s="1040"/>
      <c r="AE69" s="1040"/>
      <c r="AF69" s="1040">
        <v>5</v>
      </c>
      <c r="AG69" s="1040"/>
      <c r="AH69" s="1040"/>
      <c r="AI69" s="1040"/>
      <c r="AJ69" s="1040"/>
      <c r="AK69" s="1040">
        <v>0</v>
      </c>
      <c r="AL69" s="1040"/>
      <c r="AM69" s="1040"/>
      <c r="AN69" s="1040"/>
      <c r="AO69" s="1040"/>
      <c r="AP69" s="1040" t="s">
        <v>573</v>
      </c>
      <c r="AQ69" s="1040"/>
      <c r="AR69" s="1040"/>
      <c r="AS69" s="1040"/>
      <c r="AT69" s="1040"/>
      <c r="AU69" s="1040" t="s">
        <v>573</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c r="A70" s="241">
        <v>3</v>
      </c>
      <c r="B70" s="1043" t="s">
        <v>578</v>
      </c>
      <c r="C70" s="1044"/>
      <c r="D70" s="1044"/>
      <c r="E70" s="1044"/>
      <c r="F70" s="1044"/>
      <c r="G70" s="1044"/>
      <c r="H70" s="1044"/>
      <c r="I70" s="1044"/>
      <c r="J70" s="1044"/>
      <c r="K70" s="1044"/>
      <c r="L70" s="1044"/>
      <c r="M70" s="1044"/>
      <c r="N70" s="1044"/>
      <c r="O70" s="1044"/>
      <c r="P70" s="1045"/>
      <c r="Q70" s="1046">
        <v>400544</v>
      </c>
      <c r="R70" s="1040"/>
      <c r="S70" s="1040"/>
      <c r="T70" s="1040"/>
      <c r="U70" s="1040"/>
      <c r="V70" s="1040">
        <v>397780</v>
      </c>
      <c r="W70" s="1040"/>
      <c r="X70" s="1040"/>
      <c r="Y70" s="1040"/>
      <c r="Z70" s="1040"/>
      <c r="AA70" s="1040">
        <v>2764</v>
      </c>
      <c r="AB70" s="1040"/>
      <c r="AC70" s="1040"/>
      <c r="AD70" s="1040"/>
      <c r="AE70" s="1040"/>
      <c r="AF70" s="1040">
        <v>2764</v>
      </c>
      <c r="AG70" s="1040"/>
      <c r="AH70" s="1040"/>
      <c r="AI70" s="1040"/>
      <c r="AJ70" s="1040"/>
      <c r="AK70" s="1040">
        <v>725</v>
      </c>
      <c r="AL70" s="1040"/>
      <c r="AM70" s="1040"/>
      <c r="AN70" s="1040"/>
      <c r="AO70" s="1040"/>
      <c r="AP70" s="1040" t="s">
        <v>573</v>
      </c>
      <c r="AQ70" s="1040"/>
      <c r="AR70" s="1040"/>
      <c r="AS70" s="1040"/>
      <c r="AT70" s="1040"/>
      <c r="AU70" s="1040" t="s">
        <v>573</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c r="A71" s="241">
        <v>4</v>
      </c>
      <c r="B71" s="1043"/>
      <c r="C71" s="1044"/>
      <c r="D71" s="1044"/>
      <c r="E71" s="1044"/>
      <c r="F71" s="1044"/>
      <c r="G71" s="1044"/>
      <c r="H71" s="1044"/>
      <c r="I71" s="1044"/>
      <c r="J71" s="1044"/>
      <c r="K71" s="1044"/>
      <c r="L71" s="1044"/>
      <c r="M71" s="1044"/>
      <c r="N71" s="1044"/>
      <c r="O71" s="1044"/>
      <c r="P71" s="1045"/>
      <c r="Q71" s="1046"/>
      <c r="R71" s="1040"/>
      <c r="S71" s="1040"/>
      <c r="T71" s="1040"/>
      <c r="U71" s="1040"/>
      <c r="V71" s="1040"/>
      <c r="W71" s="1040"/>
      <c r="X71" s="1040"/>
      <c r="Y71" s="1040"/>
      <c r="Z71" s="1040"/>
      <c r="AA71" s="1040"/>
      <c r="AB71" s="1040"/>
      <c r="AC71" s="1040"/>
      <c r="AD71" s="1040"/>
      <c r="AE71" s="1040"/>
      <c r="AF71" s="1040"/>
      <c r="AG71" s="1040"/>
      <c r="AH71" s="1040"/>
      <c r="AI71" s="1040"/>
      <c r="AJ71" s="1040"/>
      <c r="AK71" s="1040"/>
      <c r="AL71" s="1040"/>
      <c r="AM71" s="1040"/>
      <c r="AN71" s="1040"/>
      <c r="AO71" s="1040"/>
      <c r="AP71" s="1040"/>
      <c r="AQ71" s="1040"/>
      <c r="AR71" s="1040"/>
      <c r="AS71" s="1040"/>
      <c r="AT71" s="1040"/>
      <c r="AU71" s="1040"/>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c r="A72" s="241">
        <v>5</v>
      </c>
      <c r="B72" s="1043"/>
      <c r="C72" s="1044"/>
      <c r="D72" s="1044"/>
      <c r="E72" s="1044"/>
      <c r="F72" s="1044"/>
      <c r="G72" s="1044"/>
      <c r="H72" s="1044"/>
      <c r="I72" s="1044"/>
      <c r="J72" s="1044"/>
      <c r="K72" s="1044"/>
      <c r="L72" s="1044"/>
      <c r="M72" s="1044"/>
      <c r="N72" s="1044"/>
      <c r="O72" s="1044"/>
      <c r="P72" s="1045"/>
      <c r="Q72" s="1046"/>
      <c r="R72" s="1040"/>
      <c r="S72" s="1040"/>
      <c r="T72" s="1040"/>
      <c r="U72" s="1040"/>
      <c r="V72" s="1040"/>
      <c r="W72" s="1040"/>
      <c r="X72" s="1040"/>
      <c r="Y72" s="1040"/>
      <c r="Z72" s="1040"/>
      <c r="AA72" s="1040"/>
      <c r="AB72" s="1040"/>
      <c r="AC72" s="1040"/>
      <c r="AD72" s="1040"/>
      <c r="AE72" s="1040"/>
      <c r="AF72" s="1040"/>
      <c r="AG72" s="1040"/>
      <c r="AH72" s="1040"/>
      <c r="AI72" s="1040"/>
      <c r="AJ72" s="1040"/>
      <c r="AK72" s="1040"/>
      <c r="AL72" s="1040"/>
      <c r="AM72" s="1040"/>
      <c r="AN72" s="1040"/>
      <c r="AO72" s="1040"/>
      <c r="AP72" s="1040"/>
      <c r="AQ72" s="1040"/>
      <c r="AR72" s="1040"/>
      <c r="AS72" s="1040"/>
      <c r="AT72" s="1040"/>
      <c r="AU72" s="1040"/>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c r="A88" s="244" t="s">
        <v>383</v>
      </c>
      <c r="B88" s="1013" t="s">
        <v>420</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c r="AG88" s="1028"/>
      <c r="AH88" s="1028"/>
      <c r="AI88" s="1028"/>
      <c r="AJ88" s="1028"/>
      <c r="AK88" s="1032"/>
      <c r="AL88" s="1032"/>
      <c r="AM88" s="1032"/>
      <c r="AN88" s="1032"/>
      <c r="AO88" s="1032"/>
      <c r="AP88" s="1028"/>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1013" t="s">
        <v>421</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422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423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1007" t="s">
        <v>426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427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c r="A109" s="962" t="s">
        <v>428</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429</v>
      </c>
      <c r="AB109" s="963"/>
      <c r="AC109" s="963"/>
      <c r="AD109" s="963"/>
      <c r="AE109" s="964"/>
      <c r="AF109" s="965" t="s">
        <v>301</v>
      </c>
      <c r="AG109" s="963"/>
      <c r="AH109" s="963"/>
      <c r="AI109" s="963"/>
      <c r="AJ109" s="964"/>
      <c r="AK109" s="965" t="s">
        <v>300</v>
      </c>
      <c r="AL109" s="963"/>
      <c r="AM109" s="963"/>
      <c r="AN109" s="963"/>
      <c r="AO109" s="964"/>
      <c r="AP109" s="965" t="s">
        <v>430</v>
      </c>
      <c r="AQ109" s="963"/>
      <c r="AR109" s="963"/>
      <c r="AS109" s="963"/>
      <c r="AT109" s="994"/>
      <c r="AU109" s="962" t="s">
        <v>428</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429</v>
      </c>
      <c r="BR109" s="963"/>
      <c r="BS109" s="963"/>
      <c r="BT109" s="963"/>
      <c r="BU109" s="964"/>
      <c r="BV109" s="965" t="s">
        <v>301</v>
      </c>
      <c r="BW109" s="963"/>
      <c r="BX109" s="963"/>
      <c r="BY109" s="963"/>
      <c r="BZ109" s="964"/>
      <c r="CA109" s="965" t="s">
        <v>300</v>
      </c>
      <c r="CB109" s="963"/>
      <c r="CC109" s="963"/>
      <c r="CD109" s="963"/>
      <c r="CE109" s="964"/>
      <c r="CF109" s="1001" t="s">
        <v>430</v>
      </c>
      <c r="CG109" s="1001"/>
      <c r="CH109" s="1001"/>
      <c r="CI109" s="1001"/>
      <c r="CJ109" s="1001"/>
      <c r="CK109" s="965" t="s">
        <v>431</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429</v>
      </c>
      <c r="DH109" s="963"/>
      <c r="DI109" s="963"/>
      <c r="DJ109" s="963"/>
      <c r="DK109" s="964"/>
      <c r="DL109" s="965" t="s">
        <v>301</v>
      </c>
      <c r="DM109" s="963"/>
      <c r="DN109" s="963"/>
      <c r="DO109" s="963"/>
      <c r="DP109" s="964"/>
      <c r="DQ109" s="965" t="s">
        <v>300</v>
      </c>
      <c r="DR109" s="963"/>
      <c r="DS109" s="963"/>
      <c r="DT109" s="963"/>
      <c r="DU109" s="964"/>
      <c r="DV109" s="965" t="s">
        <v>430</v>
      </c>
      <c r="DW109" s="963"/>
      <c r="DX109" s="963"/>
      <c r="DY109" s="963"/>
      <c r="DZ109" s="994"/>
    </row>
    <row r="110" spans="1:131" s="226" customFormat="1" ht="26.25" customHeight="1">
      <c r="A110" s="865" t="s">
        <v>432</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6467993</v>
      </c>
      <c r="AB110" s="956"/>
      <c r="AC110" s="956"/>
      <c r="AD110" s="956"/>
      <c r="AE110" s="957"/>
      <c r="AF110" s="958">
        <v>5982084</v>
      </c>
      <c r="AG110" s="956"/>
      <c r="AH110" s="956"/>
      <c r="AI110" s="956"/>
      <c r="AJ110" s="957"/>
      <c r="AK110" s="958">
        <v>5899771</v>
      </c>
      <c r="AL110" s="956"/>
      <c r="AM110" s="956"/>
      <c r="AN110" s="956"/>
      <c r="AO110" s="957"/>
      <c r="AP110" s="959">
        <v>34.700000000000003</v>
      </c>
      <c r="AQ110" s="960"/>
      <c r="AR110" s="960"/>
      <c r="AS110" s="960"/>
      <c r="AT110" s="961"/>
      <c r="AU110" s="995" t="s">
        <v>67</v>
      </c>
      <c r="AV110" s="996"/>
      <c r="AW110" s="996"/>
      <c r="AX110" s="996"/>
      <c r="AY110" s="996"/>
      <c r="AZ110" s="921" t="s">
        <v>433</v>
      </c>
      <c r="BA110" s="866"/>
      <c r="BB110" s="866"/>
      <c r="BC110" s="866"/>
      <c r="BD110" s="866"/>
      <c r="BE110" s="866"/>
      <c r="BF110" s="866"/>
      <c r="BG110" s="866"/>
      <c r="BH110" s="866"/>
      <c r="BI110" s="866"/>
      <c r="BJ110" s="866"/>
      <c r="BK110" s="866"/>
      <c r="BL110" s="866"/>
      <c r="BM110" s="866"/>
      <c r="BN110" s="866"/>
      <c r="BO110" s="866"/>
      <c r="BP110" s="867"/>
      <c r="BQ110" s="922">
        <v>58338606</v>
      </c>
      <c r="BR110" s="903"/>
      <c r="BS110" s="903"/>
      <c r="BT110" s="903"/>
      <c r="BU110" s="903"/>
      <c r="BV110" s="903">
        <v>56078041</v>
      </c>
      <c r="BW110" s="903"/>
      <c r="BX110" s="903"/>
      <c r="BY110" s="903"/>
      <c r="BZ110" s="903"/>
      <c r="CA110" s="903">
        <v>55046358</v>
      </c>
      <c r="CB110" s="903"/>
      <c r="CC110" s="903"/>
      <c r="CD110" s="903"/>
      <c r="CE110" s="903"/>
      <c r="CF110" s="927">
        <v>324</v>
      </c>
      <c r="CG110" s="928"/>
      <c r="CH110" s="928"/>
      <c r="CI110" s="928"/>
      <c r="CJ110" s="928"/>
      <c r="CK110" s="991" t="s">
        <v>434</v>
      </c>
      <c r="CL110" s="877"/>
      <c r="CM110" s="952" t="s">
        <v>435</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436</v>
      </c>
      <c r="DH110" s="903"/>
      <c r="DI110" s="903"/>
      <c r="DJ110" s="903"/>
      <c r="DK110" s="903"/>
      <c r="DL110" s="903" t="s">
        <v>240</v>
      </c>
      <c r="DM110" s="903"/>
      <c r="DN110" s="903"/>
      <c r="DO110" s="903"/>
      <c r="DP110" s="903"/>
      <c r="DQ110" s="903" t="s">
        <v>436</v>
      </c>
      <c r="DR110" s="903"/>
      <c r="DS110" s="903"/>
      <c r="DT110" s="903"/>
      <c r="DU110" s="903"/>
      <c r="DV110" s="904" t="s">
        <v>437</v>
      </c>
      <c r="DW110" s="904"/>
      <c r="DX110" s="904"/>
      <c r="DY110" s="904"/>
      <c r="DZ110" s="905"/>
    </row>
    <row r="111" spans="1:131" s="226" customFormat="1" ht="26.25" customHeight="1">
      <c r="A111" s="832" t="s">
        <v>438</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240</v>
      </c>
      <c r="AB111" s="984"/>
      <c r="AC111" s="984"/>
      <c r="AD111" s="984"/>
      <c r="AE111" s="985"/>
      <c r="AF111" s="986" t="s">
        <v>123</v>
      </c>
      <c r="AG111" s="984"/>
      <c r="AH111" s="984"/>
      <c r="AI111" s="984"/>
      <c r="AJ111" s="985"/>
      <c r="AK111" s="986" t="s">
        <v>436</v>
      </c>
      <c r="AL111" s="984"/>
      <c r="AM111" s="984"/>
      <c r="AN111" s="984"/>
      <c r="AO111" s="985"/>
      <c r="AP111" s="987" t="s">
        <v>240</v>
      </c>
      <c r="AQ111" s="988"/>
      <c r="AR111" s="988"/>
      <c r="AS111" s="988"/>
      <c r="AT111" s="989"/>
      <c r="AU111" s="997"/>
      <c r="AV111" s="998"/>
      <c r="AW111" s="998"/>
      <c r="AX111" s="998"/>
      <c r="AY111" s="998"/>
      <c r="AZ111" s="873" t="s">
        <v>439</v>
      </c>
      <c r="BA111" s="808"/>
      <c r="BB111" s="808"/>
      <c r="BC111" s="808"/>
      <c r="BD111" s="808"/>
      <c r="BE111" s="808"/>
      <c r="BF111" s="808"/>
      <c r="BG111" s="808"/>
      <c r="BH111" s="808"/>
      <c r="BI111" s="808"/>
      <c r="BJ111" s="808"/>
      <c r="BK111" s="808"/>
      <c r="BL111" s="808"/>
      <c r="BM111" s="808"/>
      <c r="BN111" s="808"/>
      <c r="BO111" s="808"/>
      <c r="BP111" s="809"/>
      <c r="BQ111" s="874">
        <v>266209</v>
      </c>
      <c r="BR111" s="875"/>
      <c r="BS111" s="875"/>
      <c r="BT111" s="875"/>
      <c r="BU111" s="875"/>
      <c r="BV111" s="875">
        <v>221825</v>
      </c>
      <c r="BW111" s="875"/>
      <c r="BX111" s="875"/>
      <c r="BY111" s="875"/>
      <c r="BZ111" s="875"/>
      <c r="CA111" s="875">
        <v>180676</v>
      </c>
      <c r="CB111" s="875"/>
      <c r="CC111" s="875"/>
      <c r="CD111" s="875"/>
      <c r="CE111" s="875"/>
      <c r="CF111" s="936">
        <v>1.1000000000000001</v>
      </c>
      <c r="CG111" s="937"/>
      <c r="CH111" s="937"/>
      <c r="CI111" s="937"/>
      <c r="CJ111" s="937"/>
      <c r="CK111" s="992"/>
      <c r="CL111" s="879"/>
      <c r="CM111" s="882" t="s">
        <v>440</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240</v>
      </c>
      <c r="DH111" s="875"/>
      <c r="DI111" s="875"/>
      <c r="DJ111" s="875"/>
      <c r="DK111" s="875"/>
      <c r="DL111" s="875" t="s">
        <v>240</v>
      </c>
      <c r="DM111" s="875"/>
      <c r="DN111" s="875"/>
      <c r="DO111" s="875"/>
      <c r="DP111" s="875"/>
      <c r="DQ111" s="875" t="s">
        <v>240</v>
      </c>
      <c r="DR111" s="875"/>
      <c r="DS111" s="875"/>
      <c r="DT111" s="875"/>
      <c r="DU111" s="875"/>
      <c r="DV111" s="852" t="s">
        <v>240</v>
      </c>
      <c r="DW111" s="852"/>
      <c r="DX111" s="852"/>
      <c r="DY111" s="852"/>
      <c r="DZ111" s="853"/>
    </row>
    <row r="112" spans="1:131" s="226" customFormat="1" ht="26.25" customHeight="1">
      <c r="A112" s="977" t="s">
        <v>441</v>
      </c>
      <c r="B112" s="978"/>
      <c r="C112" s="808" t="s">
        <v>442</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240</v>
      </c>
      <c r="AB112" s="838"/>
      <c r="AC112" s="838"/>
      <c r="AD112" s="838"/>
      <c r="AE112" s="839"/>
      <c r="AF112" s="840" t="s">
        <v>437</v>
      </c>
      <c r="AG112" s="838"/>
      <c r="AH112" s="838"/>
      <c r="AI112" s="838"/>
      <c r="AJ112" s="839"/>
      <c r="AK112" s="840" t="s">
        <v>240</v>
      </c>
      <c r="AL112" s="838"/>
      <c r="AM112" s="838"/>
      <c r="AN112" s="838"/>
      <c r="AO112" s="839"/>
      <c r="AP112" s="885" t="s">
        <v>240</v>
      </c>
      <c r="AQ112" s="886"/>
      <c r="AR112" s="886"/>
      <c r="AS112" s="886"/>
      <c r="AT112" s="887"/>
      <c r="AU112" s="997"/>
      <c r="AV112" s="998"/>
      <c r="AW112" s="998"/>
      <c r="AX112" s="998"/>
      <c r="AY112" s="998"/>
      <c r="AZ112" s="873" t="s">
        <v>443</v>
      </c>
      <c r="BA112" s="808"/>
      <c r="BB112" s="808"/>
      <c r="BC112" s="808"/>
      <c r="BD112" s="808"/>
      <c r="BE112" s="808"/>
      <c r="BF112" s="808"/>
      <c r="BG112" s="808"/>
      <c r="BH112" s="808"/>
      <c r="BI112" s="808"/>
      <c r="BJ112" s="808"/>
      <c r="BK112" s="808"/>
      <c r="BL112" s="808"/>
      <c r="BM112" s="808"/>
      <c r="BN112" s="808"/>
      <c r="BO112" s="808"/>
      <c r="BP112" s="809"/>
      <c r="BQ112" s="874">
        <v>15567979</v>
      </c>
      <c r="BR112" s="875"/>
      <c r="BS112" s="875"/>
      <c r="BT112" s="875"/>
      <c r="BU112" s="875"/>
      <c r="BV112" s="875">
        <v>16090533</v>
      </c>
      <c r="BW112" s="875"/>
      <c r="BX112" s="875"/>
      <c r="BY112" s="875"/>
      <c r="BZ112" s="875"/>
      <c r="CA112" s="875">
        <v>15779678</v>
      </c>
      <c r="CB112" s="875"/>
      <c r="CC112" s="875"/>
      <c r="CD112" s="875"/>
      <c r="CE112" s="875"/>
      <c r="CF112" s="936">
        <v>92.9</v>
      </c>
      <c r="CG112" s="937"/>
      <c r="CH112" s="937"/>
      <c r="CI112" s="937"/>
      <c r="CJ112" s="937"/>
      <c r="CK112" s="992"/>
      <c r="CL112" s="879"/>
      <c r="CM112" s="882" t="s">
        <v>444</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240</v>
      </c>
      <c r="DH112" s="875"/>
      <c r="DI112" s="875"/>
      <c r="DJ112" s="875"/>
      <c r="DK112" s="875"/>
      <c r="DL112" s="875" t="s">
        <v>436</v>
      </c>
      <c r="DM112" s="875"/>
      <c r="DN112" s="875"/>
      <c r="DO112" s="875"/>
      <c r="DP112" s="875"/>
      <c r="DQ112" s="875" t="s">
        <v>240</v>
      </c>
      <c r="DR112" s="875"/>
      <c r="DS112" s="875"/>
      <c r="DT112" s="875"/>
      <c r="DU112" s="875"/>
      <c r="DV112" s="852" t="s">
        <v>123</v>
      </c>
      <c r="DW112" s="852"/>
      <c r="DX112" s="852"/>
      <c r="DY112" s="852"/>
      <c r="DZ112" s="853"/>
    </row>
    <row r="113" spans="1:130" s="226" customFormat="1" ht="26.25" customHeight="1">
      <c r="A113" s="979"/>
      <c r="B113" s="980"/>
      <c r="C113" s="808" t="s">
        <v>445</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1307973</v>
      </c>
      <c r="AB113" s="984"/>
      <c r="AC113" s="984"/>
      <c r="AD113" s="984"/>
      <c r="AE113" s="985"/>
      <c r="AF113" s="986">
        <v>1468955</v>
      </c>
      <c r="AG113" s="984"/>
      <c r="AH113" s="984"/>
      <c r="AI113" s="984"/>
      <c r="AJ113" s="985"/>
      <c r="AK113" s="986">
        <v>1643480</v>
      </c>
      <c r="AL113" s="984"/>
      <c r="AM113" s="984"/>
      <c r="AN113" s="984"/>
      <c r="AO113" s="985"/>
      <c r="AP113" s="987">
        <v>9.6999999999999993</v>
      </c>
      <c r="AQ113" s="988"/>
      <c r="AR113" s="988"/>
      <c r="AS113" s="988"/>
      <c r="AT113" s="989"/>
      <c r="AU113" s="997"/>
      <c r="AV113" s="998"/>
      <c r="AW113" s="998"/>
      <c r="AX113" s="998"/>
      <c r="AY113" s="998"/>
      <c r="AZ113" s="873" t="s">
        <v>446</v>
      </c>
      <c r="BA113" s="808"/>
      <c r="BB113" s="808"/>
      <c r="BC113" s="808"/>
      <c r="BD113" s="808"/>
      <c r="BE113" s="808"/>
      <c r="BF113" s="808"/>
      <c r="BG113" s="808"/>
      <c r="BH113" s="808"/>
      <c r="BI113" s="808"/>
      <c r="BJ113" s="808"/>
      <c r="BK113" s="808"/>
      <c r="BL113" s="808"/>
      <c r="BM113" s="808"/>
      <c r="BN113" s="808"/>
      <c r="BO113" s="808"/>
      <c r="BP113" s="809"/>
      <c r="BQ113" s="874">
        <v>29023</v>
      </c>
      <c r="BR113" s="875"/>
      <c r="BS113" s="875"/>
      <c r="BT113" s="875"/>
      <c r="BU113" s="875"/>
      <c r="BV113" s="875">
        <v>22144</v>
      </c>
      <c r="BW113" s="875"/>
      <c r="BX113" s="875"/>
      <c r="BY113" s="875"/>
      <c r="BZ113" s="875"/>
      <c r="CA113" s="875">
        <v>14986</v>
      </c>
      <c r="CB113" s="875"/>
      <c r="CC113" s="875"/>
      <c r="CD113" s="875"/>
      <c r="CE113" s="875"/>
      <c r="CF113" s="936">
        <v>0.1</v>
      </c>
      <c r="CG113" s="937"/>
      <c r="CH113" s="937"/>
      <c r="CI113" s="937"/>
      <c r="CJ113" s="937"/>
      <c r="CK113" s="992"/>
      <c r="CL113" s="879"/>
      <c r="CM113" s="882" t="s">
        <v>447</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v>187226</v>
      </c>
      <c r="DH113" s="838"/>
      <c r="DI113" s="838"/>
      <c r="DJ113" s="838"/>
      <c r="DK113" s="839"/>
      <c r="DL113" s="840">
        <v>162853</v>
      </c>
      <c r="DM113" s="838"/>
      <c r="DN113" s="838"/>
      <c r="DO113" s="838"/>
      <c r="DP113" s="839"/>
      <c r="DQ113" s="840">
        <v>137905</v>
      </c>
      <c r="DR113" s="838"/>
      <c r="DS113" s="838"/>
      <c r="DT113" s="838"/>
      <c r="DU113" s="839"/>
      <c r="DV113" s="885">
        <v>0.8</v>
      </c>
      <c r="DW113" s="886"/>
      <c r="DX113" s="886"/>
      <c r="DY113" s="886"/>
      <c r="DZ113" s="887"/>
    </row>
    <row r="114" spans="1:130" s="226" customFormat="1" ht="26.25" customHeight="1">
      <c r="A114" s="979"/>
      <c r="B114" s="980"/>
      <c r="C114" s="808" t="s">
        <v>448</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7268</v>
      </c>
      <c r="AB114" s="838"/>
      <c r="AC114" s="838"/>
      <c r="AD114" s="838"/>
      <c r="AE114" s="839"/>
      <c r="AF114" s="840">
        <v>7604</v>
      </c>
      <c r="AG114" s="838"/>
      <c r="AH114" s="838"/>
      <c r="AI114" s="838"/>
      <c r="AJ114" s="839"/>
      <c r="AK114" s="840">
        <v>7636</v>
      </c>
      <c r="AL114" s="838"/>
      <c r="AM114" s="838"/>
      <c r="AN114" s="838"/>
      <c r="AO114" s="839"/>
      <c r="AP114" s="885">
        <v>0</v>
      </c>
      <c r="AQ114" s="886"/>
      <c r="AR114" s="886"/>
      <c r="AS114" s="886"/>
      <c r="AT114" s="887"/>
      <c r="AU114" s="997"/>
      <c r="AV114" s="998"/>
      <c r="AW114" s="998"/>
      <c r="AX114" s="998"/>
      <c r="AY114" s="998"/>
      <c r="AZ114" s="873" t="s">
        <v>449</v>
      </c>
      <c r="BA114" s="808"/>
      <c r="BB114" s="808"/>
      <c r="BC114" s="808"/>
      <c r="BD114" s="808"/>
      <c r="BE114" s="808"/>
      <c r="BF114" s="808"/>
      <c r="BG114" s="808"/>
      <c r="BH114" s="808"/>
      <c r="BI114" s="808"/>
      <c r="BJ114" s="808"/>
      <c r="BK114" s="808"/>
      <c r="BL114" s="808"/>
      <c r="BM114" s="808"/>
      <c r="BN114" s="808"/>
      <c r="BO114" s="808"/>
      <c r="BP114" s="809"/>
      <c r="BQ114" s="874">
        <v>6177612</v>
      </c>
      <c r="BR114" s="875"/>
      <c r="BS114" s="875"/>
      <c r="BT114" s="875"/>
      <c r="BU114" s="875"/>
      <c r="BV114" s="875">
        <v>5860873</v>
      </c>
      <c r="BW114" s="875"/>
      <c r="BX114" s="875"/>
      <c r="BY114" s="875"/>
      <c r="BZ114" s="875"/>
      <c r="CA114" s="875">
        <v>5810888</v>
      </c>
      <c r="CB114" s="875"/>
      <c r="CC114" s="875"/>
      <c r="CD114" s="875"/>
      <c r="CE114" s="875"/>
      <c r="CF114" s="936">
        <v>34.200000000000003</v>
      </c>
      <c r="CG114" s="937"/>
      <c r="CH114" s="937"/>
      <c r="CI114" s="937"/>
      <c r="CJ114" s="937"/>
      <c r="CK114" s="992"/>
      <c r="CL114" s="879"/>
      <c r="CM114" s="882" t="s">
        <v>450</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437</v>
      </c>
      <c r="DH114" s="838"/>
      <c r="DI114" s="838"/>
      <c r="DJ114" s="838"/>
      <c r="DK114" s="839"/>
      <c r="DL114" s="840" t="s">
        <v>240</v>
      </c>
      <c r="DM114" s="838"/>
      <c r="DN114" s="838"/>
      <c r="DO114" s="838"/>
      <c r="DP114" s="839"/>
      <c r="DQ114" s="840" t="s">
        <v>240</v>
      </c>
      <c r="DR114" s="838"/>
      <c r="DS114" s="838"/>
      <c r="DT114" s="838"/>
      <c r="DU114" s="839"/>
      <c r="DV114" s="885" t="s">
        <v>240</v>
      </c>
      <c r="DW114" s="886"/>
      <c r="DX114" s="886"/>
      <c r="DY114" s="886"/>
      <c r="DZ114" s="887"/>
    </row>
    <row r="115" spans="1:130" s="226" customFormat="1" ht="26.25" customHeight="1">
      <c r="A115" s="979"/>
      <c r="B115" s="980"/>
      <c r="C115" s="808" t="s">
        <v>451</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54673</v>
      </c>
      <c r="AB115" s="984"/>
      <c r="AC115" s="984"/>
      <c r="AD115" s="984"/>
      <c r="AE115" s="985"/>
      <c r="AF115" s="986">
        <v>53194</v>
      </c>
      <c r="AG115" s="984"/>
      <c r="AH115" s="984"/>
      <c r="AI115" s="984"/>
      <c r="AJ115" s="985"/>
      <c r="AK115" s="986">
        <v>48737</v>
      </c>
      <c r="AL115" s="984"/>
      <c r="AM115" s="984"/>
      <c r="AN115" s="984"/>
      <c r="AO115" s="985"/>
      <c r="AP115" s="987">
        <v>0.3</v>
      </c>
      <c r="AQ115" s="988"/>
      <c r="AR115" s="988"/>
      <c r="AS115" s="988"/>
      <c r="AT115" s="989"/>
      <c r="AU115" s="997"/>
      <c r="AV115" s="998"/>
      <c r="AW115" s="998"/>
      <c r="AX115" s="998"/>
      <c r="AY115" s="998"/>
      <c r="AZ115" s="873" t="s">
        <v>452</v>
      </c>
      <c r="BA115" s="808"/>
      <c r="BB115" s="808"/>
      <c r="BC115" s="808"/>
      <c r="BD115" s="808"/>
      <c r="BE115" s="808"/>
      <c r="BF115" s="808"/>
      <c r="BG115" s="808"/>
      <c r="BH115" s="808"/>
      <c r="BI115" s="808"/>
      <c r="BJ115" s="808"/>
      <c r="BK115" s="808"/>
      <c r="BL115" s="808"/>
      <c r="BM115" s="808"/>
      <c r="BN115" s="808"/>
      <c r="BO115" s="808"/>
      <c r="BP115" s="809"/>
      <c r="BQ115" s="874">
        <v>2103</v>
      </c>
      <c r="BR115" s="875"/>
      <c r="BS115" s="875"/>
      <c r="BT115" s="875"/>
      <c r="BU115" s="875"/>
      <c r="BV115" s="875">
        <v>1490</v>
      </c>
      <c r="BW115" s="875"/>
      <c r="BX115" s="875"/>
      <c r="BY115" s="875"/>
      <c r="BZ115" s="875"/>
      <c r="CA115" s="875">
        <v>1039</v>
      </c>
      <c r="CB115" s="875"/>
      <c r="CC115" s="875"/>
      <c r="CD115" s="875"/>
      <c r="CE115" s="875"/>
      <c r="CF115" s="936">
        <v>0</v>
      </c>
      <c r="CG115" s="937"/>
      <c r="CH115" s="937"/>
      <c r="CI115" s="937"/>
      <c r="CJ115" s="937"/>
      <c r="CK115" s="992"/>
      <c r="CL115" s="879"/>
      <c r="CM115" s="873" t="s">
        <v>453</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436</v>
      </c>
      <c r="DH115" s="838"/>
      <c r="DI115" s="838"/>
      <c r="DJ115" s="838"/>
      <c r="DK115" s="839"/>
      <c r="DL115" s="840" t="s">
        <v>240</v>
      </c>
      <c r="DM115" s="838"/>
      <c r="DN115" s="838"/>
      <c r="DO115" s="838"/>
      <c r="DP115" s="839"/>
      <c r="DQ115" s="840" t="s">
        <v>436</v>
      </c>
      <c r="DR115" s="838"/>
      <c r="DS115" s="838"/>
      <c r="DT115" s="838"/>
      <c r="DU115" s="839"/>
      <c r="DV115" s="885" t="s">
        <v>240</v>
      </c>
      <c r="DW115" s="886"/>
      <c r="DX115" s="886"/>
      <c r="DY115" s="886"/>
      <c r="DZ115" s="887"/>
    </row>
    <row r="116" spans="1:130" s="226" customFormat="1" ht="26.25" customHeight="1">
      <c r="A116" s="981"/>
      <c r="B116" s="982"/>
      <c r="C116" s="941" t="s">
        <v>454</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55</v>
      </c>
      <c r="AB116" s="838"/>
      <c r="AC116" s="838"/>
      <c r="AD116" s="838"/>
      <c r="AE116" s="839"/>
      <c r="AF116" s="840">
        <v>22</v>
      </c>
      <c r="AG116" s="838"/>
      <c r="AH116" s="838"/>
      <c r="AI116" s="838"/>
      <c r="AJ116" s="839"/>
      <c r="AK116" s="840">
        <v>13</v>
      </c>
      <c r="AL116" s="838"/>
      <c r="AM116" s="838"/>
      <c r="AN116" s="838"/>
      <c r="AO116" s="839"/>
      <c r="AP116" s="885">
        <v>0</v>
      </c>
      <c r="AQ116" s="886"/>
      <c r="AR116" s="886"/>
      <c r="AS116" s="886"/>
      <c r="AT116" s="887"/>
      <c r="AU116" s="997"/>
      <c r="AV116" s="998"/>
      <c r="AW116" s="998"/>
      <c r="AX116" s="998"/>
      <c r="AY116" s="998"/>
      <c r="AZ116" s="924" t="s">
        <v>455</v>
      </c>
      <c r="BA116" s="925"/>
      <c r="BB116" s="925"/>
      <c r="BC116" s="925"/>
      <c r="BD116" s="925"/>
      <c r="BE116" s="925"/>
      <c r="BF116" s="925"/>
      <c r="BG116" s="925"/>
      <c r="BH116" s="925"/>
      <c r="BI116" s="925"/>
      <c r="BJ116" s="925"/>
      <c r="BK116" s="925"/>
      <c r="BL116" s="925"/>
      <c r="BM116" s="925"/>
      <c r="BN116" s="925"/>
      <c r="BO116" s="925"/>
      <c r="BP116" s="926"/>
      <c r="BQ116" s="874" t="s">
        <v>240</v>
      </c>
      <c r="BR116" s="875"/>
      <c r="BS116" s="875"/>
      <c r="BT116" s="875"/>
      <c r="BU116" s="875"/>
      <c r="BV116" s="875" t="s">
        <v>240</v>
      </c>
      <c r="BW116" s="875"/>
      <c r="BX116" s="875"/>
      <c r="BY116" s="875"/>
      <c r="BZ116" s="875"/>
      <c r="CA116" s="875" t="s">
        <v>436</v>
      </c>
      <c r="CB116" s="875"/>
      <c r="CC116" s="875"/>
      <c r="CD116" s="875"/>
      <c r="CE116" s="875"/>
      <c r="CF116" s="936" t="s">
        <v>436</v>
      </c>
      <c r="CG116" s="937"/>
      <c r="CH116" s="937"/>
      <c r="CI116" s="937"/>
      <c r="CJ116" s="937"/>
      <c r="CK116" s="992"/>
      <c r="CL116" s="879"/>
      <c r="CM116" s="882" t="s">
        <v>456</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9600</v>
      </c>
      <c r="DH116" s="838"/>
      <c r="DI116" s="838"/>
      <c r="DJ116" s="838"/>
      <c r="DK116" s="839"/>
      <c r="DL116" s="840">
        <v>6400</v>
      </c>
      <c r="DM116" s="838"/>
      <c r="DN116" s="838"/>
      <c r="DO116" s="838"/>
      <c r="DP116" s="839"/>
      <c r="DQ116" s="840">
        <v>4800</v>
      </c>
      <c r="DR116" s="838"/>
      <c r="DS116" s="838"/>
      <c r="DT116" s="838"/>
      <c r="DU116" s="839"/>
      <c r="DV116" s="885">
        <v>0</v>
      </c>
      <c r="DW116" s="886"/>
      <c r="DX116" s="886"/>
      <c r="DY116" s="886"/>
      <c r="DZ116" s="887"/>
    </row>
    <row r="117" spans="1:130" s="226" customFormat="1" ht="26.25" customHeight="1">
      <c r="A117" s="962" t="s">
        <v>181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457</v>
      </c>
      <c r="Z117" s="964"/>
      <c r="AA117" s="969">
        <v>7837962</v>
      </c>
      <c r="AB117" s="970"/>
      <c r="AC117" s="970"/>
      <c r="AD117" s="970"/>
      <c r="AE117" s="971"/>
      <c r="AF117" s="972">
        <v>7511859</v>
      </c>
      <c r="AG117" s="970"/>
      <c r="AH117" s="970"/>
      <c r="AI117" s="970"/>
      <c r="AJ117" s="971"/>
      <c r="AK117" s="972">
        <v>7599637</v>
      </c>
      <c r="AL117" s="970"/>
      <c r="AM117" s="970"/>
      <c r="AN117" s="970"/>
      <c r="AO117" s="971"/>
      <c r="AP117" s="973"/>
      <c r="AQ117" s="974"/>
      <c r="AR117" s="974"/>
      <c r="AS117" s="974"/>
      <c r="AT117" s="975"/>
      <c r="AU117" s="997"/>
      <c r="AV117" s="998"/>
      <c r="AW117" s="998"/>
      <c r="AX117" s="998"/>
      <c r="AY117" s="998"/>
      <c r="AZ117" s="924" t="s">
        <v>458</v>
      </c>
      <c r="BA117" s="925"/>
      <c r="BB117" s="925"/>
      <c r="BC117" s="925"/>
      <c r="BD117" s="925"/>
      <c r="BE117" s="925"/>
      <c r="BF117" s="925"/>
      <c r="BG117" s="925"/>
      <c r="BH117" s="925"/>
      <c r="BI117" s="925"/>
      <c r="BJ117" s="925"/>
      <c r="BK117" s="925"/>
      <c r="BL117" s="925"/>
      <c r="BM117" s="925"/>
      <c r="BN117" s="925"/>
      <c r="BO117" s="925"/>
      <c r="BP117" s="926"/>
      <c r="BQ117" s="874" t="s">
        <v>240</v>
      </c>
      <c r="BR117" s="875"/>
      <c r="BS117" s="875"/>
      <c r="BT117" s="875"/>
      <c r="BU117" s="875"/>
      <c r="BV117" s="875" t="s">
        <v>240</v>
      </c>
      <c r="BW117" s="875"/>
      <c r="BX117" s="875"/>
      <c r="BY117" s="875"/>
      <c r="BZ117" s="875"/>
      <c r="CA117" s="875" t="s">
        <v>437</v>
      </c>
      <c r="CB117" s="875"/>
      <c r="CC117" s="875"/>
      <c r="CD117" s="875"/>
      <c r="CE117" s="875"/>
      <c r="CF117" s="936" t="s">
        <v>240</v>
      </c>
      <c r="CG117" s="937"/>
      <c r="CH117" s="937"/>
      <c r="CI117" s="937"/>
      <c r="CJ117" s="937"/>
      <c r="CK117" s="992"/>
      <c r="CL117" s="879"/>
      <c r="CM117" s="882" t="s">
        <v>459</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436</v>
      </c>
      <c r="DH117" s="838"/>
      <c r="DI117" s="838"/>
      <c r="DJ117" s="838"/>
      <c r="DK117" s="839"/>
      <c r="DL117" s="840" t="s">
        <v>240</v>
      </c>
      <c r="DM117" s="838"/>
      <c r="DN117" s="838"/>
      <c r="DO117" s="838"/>
      <c r="DP117" s="839"/>
      <c r="DQ117" s="840" t="s">
        <v>240</v>
      </c>
      <c r="DR117" s="838"/>
      <c r="DS117" s="838"/>
      <c r="DT117" s="838"/>
      <c r="DU117" s="839"/>
      <c r="DV117" s="885" t="s">
        <v>436</v>
      </c>
      <c r="DW117" s="886"/>
      <c r="DX117" s="886"/>
      <c r="DY117" s="886"/>
      <c r="DZ117" s="887"/>
    </row>
    <row r="118" spans="1:130" s="226" customFormat="1" ht="26.25" customHeight="1">
      <c r="A118" s="962" t="s">
        <v>431</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429</v>
      </c>
      <c r="AB118" s="963"/>
      <c r="AC118" s="963"/>
      <c r="AD118" s="963"/>
      <c r="AE118" s="964"/>
      <c r="AF118" s="965" t="s">
        <v>301</v>
      </c>
      <c r="AG118" s="963"/>
      <c r="AH118" s="963"/>
      <c r="AI118" s="963"/>
      <c r="AJ118" s="964"/>
      <c r="AK118" s="965" t="s">
        <v>300</v>
      </c>
      <c r="AL118" s="963"/>
      <c r="AM118" s="963"/>
      <c r="AN118" s="963"/>
      <c r="AO118" s="964"/>
      <c r="AP118" s="966" t="s">
        <v>430</v>
      </c>
      <c r="AQ118" s="967"/>
      <c r="AR118" s="967"/>
      <c r="AS118" s="967"/>
      <c r="AT118" s="968"/>
      <c r="AU118" s="997"/>
      <c r="AV118" s="998"/>
      <c r="AW118" s="998"/>
      <c r="AX118" s="998"/>
      <c r="AY118" s="998"/>
      <c r="AZ118" s="940" t="s">
        <v>460</v>
      </c>
      <c r="BA118" s="941"/>
      <c r="BB118" s="941"/>
      <c r="BC118" s="941"/>
      <c r="BD118" s="941"/>
      <c r="BE118" s="941"/>
      <c r="BF118" s="941"/>
      <c r="BG118" s="941"/>
      <c r="BH118" s="941"/>
      <c r="BI118" s="941"/>
      <c r="BJ118" s="941"/>
      <c r="BK118" s="941"/>
      <c r="BL118" s="941"/>
      <c r="BM118" s="941"/>
      <c r="BN118" s="941"/>
      <c r="BO118" s="941"/>
      <c r="BP118" s="942"/>
      <c r="BQ118" s="943" t="s">
        <v>240</v>
      </c>
      <c r="BR118" s="906"/>
      <c r="BS118" s="906"/>
      <c r="BT118" s="906"/>
      <c r="BU118" s="906"/>
      <c r="BV118" s="906" t="s">
        <v>436</v>
      </c>
      <c r="BW118" s="906"/>
      <c r="BX118" s="906"/>
      <c r="BY118" s="906"/>
      <c r="BZ118" s="906"/>
      <c r="CA118" s="906" t="s">
        <v>240</v>
      </c>
      <c r="CB118" s="906"/>
      <c r="CC118" s="906"/>
      <c r="CD118" s="906"/>
      <c r="CE118" s="906"/>
      <c r="CF118" s="936" t="s">
        <v>123</v>
      </c>
      <c r="CG118" s="937"/>
      <c r="CH118" s="937"/>
      <c r="CI118" s="937"/>
      <c r="CJ118" s="937"/>
      <c r="CK118" s="992"/>
      <c r="CL118" s="879"/>
      <c r="CM118" s="882" t="s">
        <v>461</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437</v>
      </c>
      <c r="DH118" s="838"/>
      <c r="DI118" s="838"/>
      <c r="DJ118" s="838"/>
      <c r="DK118" s="839"/>
      <c r="DL118" s="840" t="s">
        <v>240</v>
      </c>
      <c r="DM118" s="838"/>
      <c r="DN118" s="838"/>
      <c r="DO118" s="838"/>
      <c r="DP118" s="839"/>
      <c r="DQ118" s="840" t="s">
        <v>437</v>
      </c>
      <c r="DR118" s="838"/>
      <c r="DS118" s="838"/>
      <c r="DT118" s="838"/>
      <c r="DU118" s="839"/>
      <c r="DV118" s="885" t="s">
        <v>437</v>
      </c>
      <c r="DW118" s="886"/>
      <c r="DX118" s="886"/>
      <c r="DY118" s="886"/>
      <c r="DZ118" s="887"/>
    </row>
    <row r="119" spans="1:130" s="226" customFormat="1" ht="26.25" customHeight="1">
      <c r="A119" s="876" t="s">
        <v>434</v>
      </c>
      <c r="B119" s="877"/>
      <c r="C119" s="952" t="s">
        <v>435</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437</v>
      </c>
      <c r="AB119" s="956"/>
      <c r="AC119" s="956"/>
      <c r="AD119" s="956"/>
      <c r="AE119" s="957"/>
      <c r="AF119" s="958" t="s">
        <v>240</v>
      </c>
      <c r="AG119" s="956"/>
      <c r="AH119" s="956"/>
      <c r="AI119" s="956"/>
      <c r="AJ119" s="957"/>
      <c r="AK119" s="958" t="s">
        <v>436</v>
      </c>
      <c r="AL119" s="956"/>
      <c r="AM119" s="956"/>
      <c r="AN119" s="956"/>
      <c r="AO119" s="957"/>
      <c r="AP119" s="959" t="s">
        <v>240</v>
      </c>
      <c r="AQ119" s="960"/>
      <c r="AR119" s="960"/>
      <c r="AS119" s="960"/>
      <c r="AT119" s="961"/>
      <c r="AU119" s="999"/>
      <c r="AV119" s="1000"/>
      <c r="AW119" s="1000"/>
      <c r="AX119" s="1000"/>
      <c r="AY119" s="1000"/>
      <c r="AZ119" s="257" t="s">
        <v>181</v>
      </c>
      <c r="BA119" s="257"/>
      <c r="BB119" s="257"/>
      <c r="BC119" s="257"/>
      <c r="BD119" s="257"/>
      <c r="BE119" s="257"/>
      <c r="BF119" s="257"/>
      <c r="BG119" s="257"/>
      <c r="BH119" s="257"/>
      <c r="BI119" s="257"/>
      <c r="BJ119" s="257"/>
      <c r="BK119" s="257"/>
      <c r="BL119" s="257"/>
      <c r="BM119" s="257"/>
      <c r="BN119" s="257"/>
      <c r="BO119" s="938" t="s">
        <v>462</v>
      </c>
      <c r="BP119" s="939"/>
      <c r="BQ119" s="943">
        <v>80381532</v>
      </c>
      <c r="BR119" s="906"/>
      <c r="BS119" s="906"/>
      <c r="BT119" s="906"/>
      <c r="BU119" s="906"/>
      <c r="BV119" s="906">
        <v>78274906</v>
      </c>
      <c r="BW119" s="906"/>
      <c r="BX119" s="906"/>
      <c r="BY119" s="906"/>
      <c r="BZ119" s="906"/>
      <c r="CA119" s="906">
        <v>76833625</v>
      </c>
      <c r="CB119" s="906"/>
      <c r="CC119" s="906"/>
      <c r="CD119" s="906"/>
      <c r="CE119" s="906"/>
      <c r="CF119" s="804"/>
      <c r="CG119" s="805"/>
      <c r="CH119" s="805"/>
      <c r="CI119" s="805"/>
      <c r="CJ119" s="895"/>
      <c r="CK119" s="993"/>
      <c r="CL119" s="881"/>
      <c r="CM119" s="899" t="s">
        <v>463</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69383</v>
      </c>
      <c r="DH119" s="821"/>
      <c r="DI119" s="821"/>
      <c r="DJ119" s="821"/>
      <c r="DK119" s="822"/>
      <c r="DL119" s="823">
        <v>52572</v>
      </c>
      <c r="DM119" s="821"/>
      <c r="DN119" s="821"/>
      <c r="DO119" s="821"/>
      <c r="DP119" s="822"/>
      <c r="DQ119" s="823">
        <v>37971</v>
      </c>
      <c r="DR119" s="821"/>
      <c r="DS119" s="821"/>
      <c r="DT119" s="821"/>
      <c r="DU119" s="822"/>
      <c r="DV119" s="909">
        <v>0.2</v>
      </c>
      <c r="DW119" s="910"/>
      <c r="DX119" s="910"/>
      <c r="DY119" s="910"/>
      <c r="DZ119" s="911"/>
    </row>
    <row r="120" spans="1:130" s="226" customFormat="1" ht="26.25" customHeight="1">
      <c r="A120" s="878"/>
      <c r="B120" s="879"/>
      <c r="C120" s="882" t="s">
        <v>440</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240</v>
      </c>
      <c r="AB120" s="838"/>
      <c r="AC120" s="838"/>
      <c r="AD120" s="838"/>
      <c r="AE120" s="839"/>
      <c r="AF120" s="840" t="s">
        <v>436</v>
      </c>
      <c r="AG120" s="838"/>
      <c r="AH120" s="838"/>
      <c r="AI120" s="838"/>
      <c r="AJ120" s="839"/>
      <c r="AK120" s="840" t="s">
        <v>436</v>
      </c>
      <c r="AL120" s="838"/>
      <c r="AM120" s="838"/>
      <c r="AN120" s="838"/>
      <c r="AO120" s="839"/>
      <c r="AP120" s="885" t="s">
        <v>240</v>
      </c>
      <c r="AQ120" s="886"/>
      <c r="AR120" s="886"/>
      <c r="AS120" s="886"/>
      <c r="AT120" s="887"/>
      <c r="AU120" s="944" t="s">
        <v>464</v>
      </c>
      <c r="AV120" s="945"/>
      <c r="AW120" s="945"/>
      <c r="AX120" s="945"/>
      <c r="AY120" s="946"/>
      <c r="AZ120" s="921" t="s">
        <v>465</v>
      </c>
      <c r="BA120" s="866"/>
      <c r="BB120" s="866"/>
      <c r="BC120" s="866"/>
      <c r="BD120" s="866"/>
      <c r="BE120" s="866"/>
      <c r="BF120" s="866"/>
      <c r="BG120" s="866"/>
      <c r="BH120" s="866"/>
      <c r="BI120" s="866"/>
      <c r="BJ120" s="866"/>
      <c r="BK120" s="866"/>
      <c r="BL120" s="866"/>
      <c r="BM120" s="866"/>
      <c r="BN120" s="866"/>
      <c r="BO120" s="866"/>
      <c r="BP120" s="867"/>
      <c r="BQ120" s="922">
        <v>13132212</v>
      </c>
      <c r="BR120" s="903"/>
      <c r="BS120" s="903"/>
      <c r="BT120" s="903"/>
      <c r="BU120" s="903"/>
      <c r="BV120" s="903">
        <v>13086590</v>
      </c>
      <c r="BW120" s="903"/>
      <c r="BX120" s="903"/>
      <c r="BY120" s="903"/>
      <c r="BZ120" s="903"/>
      <c r="CA120" s="903">
        <v>13021469</v>
      </c>
      <c r="CB120" s="903"/>
      <c r="CC120" s="903"/>
      <c r="CD120" s="903"/>
      <c r="CE120" s="903"/>
      <c r="CF120" s="927">
        <v>76.7</v>
      </c>
      <c r="CG120" s="928"/>
      <c r="CH120" s="928"/>
      <c r="CI120" s="928"/>
      <c r="CJ120" s="928"/>
      <c r="CK120" s="929" t="s">
        <v>466</v>
      </c>
      <c r="CL120" s="913"/>
      <c r="CM120" s="913"/>
      <c r="CN120" s="913"/>
      <c r="CO120" s="914"/>
      <c r="CP120" s="933" t="s">
        <v>403</v>
      </c>
      <c r="CQ120" s="934"/>
      <c r="CR120" s="934"/>
      <c r="CS120" s="934"/>
      <c r="CT120" s="934"/>
      <c r="CU120" s="934"/>
      <c r="CV120" s="934"/>
      <c r="CW120" s="934"/>
      <c r="CX120" s="934"/>
      <c r="CY120" s="934"/>
      <c r="CZ120" s="934"/>
      <c r="DA120" s="934"/>
      <c r="DB120" s="934"/>
      <c r="DC120" s="934"/>
      <c r="DD120" s="934"/>
      <c r="DE120" s="934"/>
      <c r="DF120" s="935"/>
      <c r="DG120" s="922">
        <v>8380845</v>
      </c>
      <c r="DH120" s="903"/>
      <c r="DI120" s="903"/>
      <c r="DJ120" s="903"/>
      <c r="DK120" s="903"/>
      <c r="DL120" s="903">
        <v>8847801</v>
      </c>
      <c r="DM120" s="903"/>
      <c r="DN120" s="903"/>
      <c r="DO120" s="903"/>
      <c r="DP120" s="903"/>
      <c r="DQ120" s="903">
        <v>8914767</v>
      </c>
      <c r="DR120" s="903"/>
      <c r="DS120" s="903"/>
      <c r="DT120" s="903"/>
      <c r="DU120" s="903"/>
      <c r="DV120" s="904">
        <v>52.5</v>
      </c>
      <c r="DW120" s="904"/>
      <c r="DX120" s="904"/>
      <c r="DY120" s="904"/>
      <c r="DZ120" s="905"/>
    </row>
    <row r="121" spans="1:130" s="226" customFormat="1" ht="26.25" customHeight="1">
      <c r="A121" s="878"/>
      <c r="B121" s="879"/>
      <c r="C121" s="924" t="s">
        <v>467</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v>28305</v>
      </c>
      <c r="AB121" s="838"/>
      <c r="AC121" s="838"/>
      <c r="AD121" s="838"/>
      <c r="AE121" s="839"/>
      <c r="AF121" s="840">
        <v>28305</v>
      </c>
      <c r="AG121" s="838"/>
      <c r="AH121" s="838"/>
      <c r="AI121" s="838"/>
      <c r="AJ121" s="839"/>
      <c r="AK121" s="840">
        <v>28303</v>
      </c>
      <c r="AL121" s="838"/>
      <c r="AM121" s="838"/>
      <c r="AN121" s="838"/>
      <c r="AO121" s="839"/>
      <c r="AP121" s="885">
        <v>0.2</v>
      </c>
      <c r="AQ121" s="886"/>
      <c r="AR121" s="886"/>
      <c r="AS121" s="886"/>
      <c r="AT121" s="887"/>
      <c r="AU121" s="947"/>
      <c r="AV121" s="948"/>
      <c r="AW121" s="948"/>
      <c r="AX121" s="948"/>
      <c r="AY121" s="949"/>
      <c r="AZ121" s="873" t="s">
        <v>468</v>
      </c>
      <c r="BA121" s="808"/>
      <c r="BB121" s="808"/>
      <c r="BC121" s="808"/>
      <c r="BD121" s="808"/>
      <c r="BE121" s="808"/>
      <c r="BF121" s="808"/>
      <c r="BG121" s="808"/>
      <c r="BH121" s="808"/>
      <c r="BI121" s="808"/>
      <c r="BJ121" s="808"/>
      <c r="BK121" s="808"/>
      <c r="BL121" s="808"/>
      <c r="BM121" s="808"/>
      <c r="BN121" s="808"/>
      <c r="BO121" s="808"/>
      <c r="BP121" s="809"/>
      <c r="BQ121" s="874">
        <v>3817255</v>
      </c>
      <c r="BR121" s="875"/>
      <c r="BS121" s="875"/>
      <c r="BT121" s="875"/>
      <c r="BU121" s="875"/>
      <c r="BV121" s="875">
        <v>4013161</v>
      </c>
      <c r="BW121" s="875"/>
      <c r="BX121" s="875"/>
      <c r="BY121" s="875"/>
      <c r="BZ121" s="875"/>
      <c r="CA121" s="875">
        <v>3725555</v>
      </c>
      <c r="CB121" s="875"/>
      <c r="CC121" s="875"/>
      <c r="CD121" s="875"/>
      <c r="CE121" s="875"/>
      <c r="CF121" s="936">
        <v>21.9</v>
      </c>
      <c r="CG121" s="937"/>
      <c r="CH121" s="937"/>
      <c r="CI121" s="937"/>
      <c r="CJ121" s="937"/>
      <c r="CK121" s="930"/>
      <c r="CL121" s="916"/>
      <c r="CM121" s="916"/>
      <c r="CN121" s="916"/>
      <c r="CO121" s="917"/>
      <c r="CP121" s="896" t="s">
        <v>469</v>
      </c>
      <c r="CQ121" s="897"/>
      <c r="CR121" s="897"/>
      <c r="CS121" s="897"/>
      <c r="CT121" s="897"/>
      <c r="CU121" s="897"/>
      <c r="CV121" s="897"/>
      <c r="CW121" s="897"/>
      <c r="CX121" s="897"/>
      <c r="CY121" s="897"/>
      <c r="CZ121" s="897"/>
      <c r="DA121" s="897"/>
      <c r="DB121" s="897"/>
      <c r="DC121" s="897"/>
      <c r="DD121" s="897"/>
      <c r="DE121" s="897"/>
      <c r="DF121" s="898"/>
      <c r="DG121" s="874">
        <v>3183190</v>
      </c>
      <c r="DH121" s="875"/>
      <c r="DI121" s="875"/>
      <c r="DJ121" s="875"/>
      <c r="DK121" s="875"/>
      <c r="DL121" s="875">
        <v>3223047</v>
      </c>
      <c r="DM121" s="875"/>
      <c r="DN121" s="875"/>
      <c r="DO121" s="875"/>
      <c r="DP121" s="875"/>
      <c r="DQ121" s="875">
        <v>3150999</v>
      </c>
      <c r="DR121" s="875"/>
      <c r="DS121" s="875"/>
      <c r="DT121" s="875"/>
      <c r="DU121" s="875"/>
      <c r="DV121" s="852">
        <v>18.5</v>
      </c>
      <c r="DW121" s="852"/>
      <c r="DX121" s="852"/>
      <c r="DY121" s="852"/>
      <c r="DZ121" s="853"/>
    </row>
    <row r="122" spans="1:130" s="226" customFormat="1" ht="26.25" customHeight="1">
      <c r="A122" s="878"/>
      <c r="B122" s="879"/>
      <c r="C122" s="882" t="s">
        <v>450</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436</v>
      </c>
      <c r="AB122" s="838"/>
      <c r="AC122" s="838"/>
      <c r="AD122" s="838"/>
      <c r="AE122" s="839"/>
      <c r="AF122" s="840" t="s">
        <v>436</v>
      </c>
      <c r="AG122" s="838"/>
      <c r="AH122" s="838"/>
      <c r="AI122" s="838"/>
      <c r="AJ122" s="839"/>
      <c r="AK122" s="840" t="s">
        <v>240</v>
      </c>
      <c r="AL122" s="838"/>
      <c r="AM122" s="838"/>
      <c r="AN122" s="838"/>
      <c r="AO122" s="839"/>
      <c r="AP122" s="885" t="s">
        <v>240</v>
      </c>
      <c r="AQ122" s="886"/>
      <c r="AR122" s="886"/>
      <c r="AS122" s="886"/>
      <c r="AT122" s="887"/>
      <c r="AU122" s="947"/>
      <c r="AV122" s="948"/>
      <c r="AW122" s="948"/>
      <c r="AX122" s="948"/>
      <c r="AY122" s="949"/>
      <c r="AZ122" s="940" t="s">
        <v>470</v>
      </c>
      <c r="BA122" s="941"/>
      <c r="BB122" s="941"/>
      <c r="BC122" s="941"/>
      <c r="BD122" s="941"/>
      <c r="BE122" s="941"/>
      <c r="BF122" s="941"/>
      <c r="BG122" s="941"/>
      <c r="BH122" s="941"/>
      <c r="BI122" s="941"/>
      <c r="BJ122" s="941"/>
      <c r="BK122" s="941"/>
      <c r="BL122" s="941"/>
      <c r="BM122" s="941"/>
      <c r="BN122" s="941"/>
      <c r="BO122" s="941"/>
      <c r="BP122" s="942"/>
      <c r="BQ122" s="943">
        <v>54356000</v>
      </c>
      <c r="BR122" s="906"/>
      <c r="BS122" s="906"/>
      <c r="BT122" s="906"/>
      <c r="BU122" s="906"/>
      <c r="BV122" s="906">
        <v>52760008</v>
      </c>
      <c r="BW122" s="906"/>
      <c r="BX122" s="906"/>
      <c r="BY122" s="906"/>
      <c r="BZ122" s="906"/>
      <c r="CA122" s="906">
        <v>51812725</v>
      </c>
      <c r="CB122" s="906"/>
      <c r="CC122" s="906"/>
      <c r="CD122" s="906"/>
      <c r="CE122" s="906"/>
      <c r="CF122" s="907">
        <v>305</v>
      </c>
      <c r="CG122" s="908"/>
      <c r="CH122" s="908"/>
      <c r="CI122" s="908"/>
      <c r="CJ122" s="908"/>
      <c r="CK122" s="930"/>
      <c r="CL122" s="916"/>
      <c r="CM122" s="916"/>
      <c r="CN122" s="916"/>
      <c r="CO122" s="917"/>
      <c r="CP122" s="896" t="s">
        <v>399</v>
      </c>
      <c r="CQ122" s="897"/>
      <c r="CR122" s="897"/>
      <c r="CS122" s="897"/>
      <c r="CT122" s="897"/>
      <c r="CU122" s="897"/>
      <c r="CV122" s="897"/>
      <c r="CW122" s="897"/>
      <c r="CX122" s="897"/>
      <c r="CY122" s="897"/>
      <c r="CZ122" s="897"/>
      <c r="DA122" s="897"/>
      <c r="DB122" s="897"/>
      <c r="DC122" s="897"/>
      <c r="DD122" s="897"/>
      <c r="DE122" s="897"/>
      <c r="DF122" s="898"/>
      <c r="DG122" s="874">
        <v>592145</v>
      </c>
      <c r="DH122" s="875"/>
      <c r="DI122" s="875"/>
      <c r="DJ122" s="875"/>
      <c r="DK122" s="875"/>
      <c r="DL122" s="875">
        <v>792358</v>
      </c>
      <c r="DM122" s="875"/>
      <c r="DN122" s="875"/>
      <c r="DO122" s="875"/>
      <c r="DP122" s="875"/>
      <c r="DQ122" s="875">
        <v>2472305</v>
      </c>
      <c r="DR122" s="875"/>
      <c r="DS122" s="875"/>
      <c r="DT122" s="875"/>
      <c r="DU122" s="875"/>
      <c r="DV122" s="852">
        <v>14.6</v>
      </c>
      <c r="DW122" s="852"/>
      <c r="DX122" s="852"/>
      <c r="DY122" s="852"/>
      <c r="DZ122" s="853"/>
    </row>
    <row r="123" spans="1:130" s="226" customFormat="1" ht="26.25" customHeight="1">
      <c r="A123" s="878"/>
      <c r="B123" s="879"/>
      <c r="C123" s="882" t="s">
        <v>456</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240</v>
      </c>
      <c r="AB123" s="838"/>
      <c r="AC123" s="838"/>
      <c r="AD123" s="838"/>
      <c r="AE123" s="839"/>
      <c r="AF123" s="840" t="s">
        <v>240</v>
      </c>
      <c r="AG123" s="838"/>
      <c r="AH123" s="838"/>
      <c r="AI123" s="838"/>
      <c r="AJ123" s="839"/>
      <c r="AK123" s="840" t="s">
        <v>436</v>
      </c>
      <c r="AL123" s="838"/>
      <c r="AM123" s="838"/>
      <c r="AN123" s="838"/>
      <c r="AO123" s="839"/>
      <c r="AP123" s="885" t="s">
        <v>437</v>
      </c>
      <c r="AQ123" s="886"/>
      <c r="AR123" s="886"/>
      <c r="AS123" s="886"/>
      <c r="AT123" s="887"/>
      <c r="AU123" s="950"/>
      <c r="AV123" s="951"/>
      <c r="AW123" s="951"/>
      <c r="AX123" s="951"/>
      <c r="AY123" s="951"/>
      <c r="AZ123" s="257" t="s">
        <v>181</v>
      </c>
      <c r="BA123" s="257"/>
      <c r="BB123" s="257"/>
      <c r="BC123" s="257"/>
      <c r="BD123" s="257"/>
      <c r="BE123" s="257"/>
      <c r="BF123" s="257"/>
      <c r="BG123" s="257"/>
      <c r="BH123" s="257"/>
      <c r="BI123" s="257"/>
      <c r="BJ123" s="257"/>
      <c r="BK123" s="257"/>
      <c r="BL123" s="257"/>
      <c r="BM123" s="257"/>
      <c r="BN123" s="257"/>
      <c r="BO123" s="938" t="s">
        <v>471</v>
      </c>
      <c r="BP123" s="939"/>
      <c r="BQ123" s="893">
        <v>71305467</v>
      </c>
      <c r="BR123" s="894"/>
      <c r="BS123" s="894"/>
      <c r="BT123" s="894"/>
      <c r="BU123" s="894"/>
      <c r="BV123" s="894">
        <v>69859759</v>
      </c>
      <c r="BW123" s="894"/>
      <c r="BX123" s="894"/>
      <c r="BY123" s="894"/>
      <c r="BZ123" s="894"/>
      <c r="CA123" s="894">
        <v>68559749</v>
      </c>
      <c r="CB123" s="894"/>
      <c r="CC123" s="894"/>
      <c r="CD123" s="894"/>
      <c r="CE123" s="894"/>
      <c r="CF123" s="804"/>
      <c r="CG123" s="805"/>
      <c r="CH123" s="805"/>
      <c r="CI123" s="805"/>
      <c r="CJ123" s="895"/>
      <c r="CK123" s="930"/>
      <c r="CL123" s="916"/>
      <c r="CM123" s="916"/>
      <c r="CN123" s="916"/>
      <c r="CO123" s="917"/>
      <c r="CP123" s="896" t="s">
        <v>472</v>
      </c>
      <c r="CQ123" s="897"/>
      <c r="CR123" s="897"/>
      <c r="CS123" s="897"/>
      <c r="CT123" s="897"/>
      <c r="CU123" s="897"/>
      <c r="CV123" s="897"/>
      <c r="CW123" s="897"/>
      <c r="CX123" s="897"/>
      <c r="CY123" s="897"/>
      <c r="CZ123" s="897"/>
      <c r="DA123" s="897"/>
      <c r="DB123" s="897"/>
      <c r="DC123" s="897"/>
      <c r="DD123" s="897"/>
      <c r="DE123" s="897"/>
      <c r="DF123" s="898"/>
      <c r="DG123" s="837">
        <v>1481394</v>
      </c>
      <c r="DH123" s="838"/>
      <c r="DI123" s="838"/>
      <c r="DJ123" s="838"/>
      <c r="DK123" s="839"/>
      <c r="DL123" s="840">
        <v>1235708</v>
      </c>
      <c r="DM123" s="838"/>
      <c r="DN123" s="838"/>
      <c r="DO123" s="838"/>
      <c r="DP123" s="839"/>
      <c r="DQ123" s="840">
        <v>1241607</v>
      </c>
      <c r="DR123" s="838"/>
      <c r="DS123" s="838"/>
      <c r="DT123" s="838"/>
      <c r="DU123" s="839"/>
      <c r="DV123" s="885">
        <v>7.3</v>
      </c>
      <c r="DW123" s="886"/>
      <c r="DX123" s="886"/>
      <c r="DY123" s="886"/>
      <c r="DZ123" s="887"/>
    </row>
    <row r="124" spans="1:130" s="226" customFormat="1" ht="26.25" customHeight="1" thickBot="1">
      <c r="A124" s="878"/>
      <c r="B124" s="879"/>
      <c r="C124" s="882" t="s">
        <v>459</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v>1792</v>
      </c>
      <c r="AB124" s="838"/>
      <c r="AC124" s="838"/>
      <c r="AD124" s="838"/>
      <c r="AE124" s="839"/>
      <c r="AF124" s="840">
        <v>1760</v>
      </c>
      <c r="AG124" s="838"/>
      <c r="AH124" s="838"/>
      <c r="AI124" s="838"/>
      <c r="AJ124" s="839"/>
      <c r="AK124" s="840">
        <v>1728</v>
      </c>
      <c r="AL124" s="838"/>
      <c r="AM124" s="838"/>
      <c r="AN124" s="838"/>
      <c r="AO124" s="839"/>
      <c r="AP124" s="885">
        <v>0</v>
      </c>
      <c r="AQ124" s="886"/>
      <c r="AR124" s="886"/>
      <c r="AS124" s="886"/>
      <c r="AT124" s="887"/>
      <c r="AU124" s="888" t="s">
        <v>473</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49.1</v>
      </c>
      <c r="BR124" s="892"/>
      <c r="BS124" s="892"/>
      <c r="BT124" s="892"/>
      <c r="BU124" s="892"/>
      <c r="BV124" s="892">
        <v>47.8</v>
      </c>
      <c r="BW124" s="892"/>
      <c r="BX124" s="892"/>
      <c r="BY124" s="892"/>
      <c r="BZ124" s="892"/>
      <c r="CA124" s="892">
        <v>48.7</v>
      </c>
      <c r="CB124" s="892"/>
      <c r="CC124" s="892"/>
      <c r="CD124" s="892"/>
      <c r="CE124" s="892"/>
      <c r="CF124" s="782"/>
      <c r="CG124" s="783"/>
      <c r="CH124" s="783"/>
      <c r="CI124" s="783"/>
      <c r="CJ124" s="923"/>
      <c r="CK124" s="931"/>
      <c r="CL124" s="931"/>
      <c r="CM124" s="931"/>
      <c r="CN124" s="931"/>
      <c r="CO124" s="932"/>
      <c r="CP124" s="896" t="s">
        <v>474</v>
      </c>
      <c r="CQ124" s="897"/>
      <c r="CR124" s="897"/>
      <c r="CS124" s="897"/>
      <c r="CT124" s="897"/>
      <c r="CU124" s="897"/>
      <c r="CV124" s="897"/>
      <c r="CW124" s="897"/>
      <c r="CX124" s="897"/>
      <c r="CY124" s="897"/>
      <c r="CZ124" s="897"/>
      <c r="DA124" s="897"/>
      <c r="DB124" s="897"/>
      <c r="DC124" s="897"/>
      <c r="DD124" s="897"/>
      <c r="DE124" s="897"/>
      <c r="DF124" s="898"/>
      <c r="DG124" s="820">
        <v>1930405</v>
      </c>
      <c r="DH124" s="821"/>
      <c r="DI124" s="821"/>
      <c r="DJ124" s="821"/>
      <c r="DK124" s="822"/>
      <c r="DL124" s="823">
        <v>1991619</v>
      </c>
      <c r="DM124" s="821"/>
      <c r="DN124" s="821"/>
      <c r="DO124" s="821"/>
      <c r="DP124" s="822"/>
      <c r="DQ124" s="823" t="s">
        <v>240</v>
      </c>
      <c r="DR124" s="821"/>
      <c r="DS124" s="821"/>
      <c r="DT124" s="821"/>
      <c r="DU124" s="822"/>
      <c r="DV124" s="909" t="s">
        <v>436</v>
      </c>
      <c r="DW124" s="910"/>
      <c r="DX124" s="910"/>
      <c r="DY124" s="910"/>
      <c r="DZ124" s="911"/>
    </row>
    <row r="125" spans="1:130" s="226" customFormat="1" ht="26.25" customHeight="1">
      <c r="A125" s="878"/>
      <c r="B125" s="879"/>
      <c r="C125" s="882" t="s">
        <v>461</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240</v>
      </c>
      <c r="AB125" s="838"/>
      <c r="AC125" s="838"/>
      <c r="AD125" s="838"/>
      <c r="AE125" s="839"/>
      <c r="AF125" s="840" t="s">
        <v>437</v>
      </c>
      <c r="AG125" s="838"/>
      <c r="AH125" s="838"/>
      <c r="AI125" s="838"/>
      <c r="AJ125" s="839"/>
      <c r="AK125" s="840" t="s">
        <v>436</v>
      </c>
      <c r="AL125" s="838"/>
      <c r="AM125" s="838"/>
      <c r="AN125" s="838"/>
      <c r="AO125" s="839"/>
      <c r="AP125" s="885" t="s">
        <v>240</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475</v>
      </c>
      <c r="CL125" s="913"/>
      <c r="CM125" s="913"/>
      <c r="CN125" s="913"/>
      <c r="CO125" s="914"/>
      <c r="CP125" s="921" t="s">
        <v>476</v>
      </c>
      <c r="CQ125" s="866"/>
      <c r="CR125" s="866"/>
      <c r="CS125" s="866"/>
      <c r="CT125" s="866"/>
      <c r="CU125" s="866"/>
      <c r="CV125" s="866"/>
      <c r="CW125" s="866"/>
      <c r="CX125" s="866"/>
      <c r="CY125" s="866"/>
      <c r="CZ125" s="866"/>
      <c r="DA125" s="866"/>
      <c r="DB125" s="866"/>
      <c r="DC125" s="866"/>
      <c r="DD125" s="866"/>
      <c r="DE125" s="866"/>
      <c r="DF125" s="867"/>
      <c r="DG125" s="922" t="s">
        <v>240</v>
      </c>
      <c r="DH125" s="903"/>
      <c r="DI125" s="903"/>
      <c r="DJ125" s="903"/>
      <c r="DK125" s="903"/>
      <c r="DL125" s="903" t="s">
        <v>437</v>
      </c>
      <c r="DM125" s="903"/>
      <c r="DN125" s="903"/>
      <c r="DO125" s="903"/>
      <c r="DP125" s="903"/>
      <c r="DQ125" s="903" t="s">
        <v>436</v>
      </c>
      <c r="DR125" s="903"/>
      <c r="DS125" s="903"/>
      <c r="DT125" s="903"/>
      <c r="DU125" s="903"/>
      <c r="DV125" s="904" t="s">
        <v>437</v>
      </c>
      <c r="DW125" s="904"/>
      <c r="DX125" s="904"/>
      <c r="DY125" s="904"/>
      <c r="DZ125" s="905"/>
    </row>
    <row r="126" spans="1:130" s="226" customFormat="1" ht="26.25" customHeight="1" thickBot="1">
      <c r="A126" s="878"/>
      <c r="B126" s="879"/>
      <c r="C126" s="882" t="s">
        <v>463</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18849</v>
      </c>
      <c r="AB126" s="838"/>
      <c r="AC126" s="838"/>
      <c r="AD126" s="838"/>
      <c r="AE126" s="839"/>
      <c r="AF126" s="840">
        <v>18439</v>
      </c>
      <c r="AG126" s="838"/>
      <c r="AH126" s="838"/>
      <c r="AI126" s="838"/>
      <c r="AJ126" s="839"/>
      <c r="AK126" s="840">
        <v>15388</v>
      </c>
      <c r="AL126" s="838"/>
      <c r="AM126" s="838"/>
      <c r="AN126" s="838"/>
      <c r="AO126" s="839"/>
      <c r="AP126" s="885">
        <v>0.1</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477</v>
      </c>
      <c r="CQ126" s="808"/>
      <c r="CR126" s="808"/>
      <c r="CS126" s="808"/>
      <c r="CT126" s="808"/>
      <c r="CU126" s="808"/>
      <c r="CV126" s="808"/>
      <c r="CW126" s="808"/>
      <c r="CX126" s="808"/>
      <c r="CY126" s="808"/>
      <c r="CZ126" s="808"/>
      <c r="DA126" s="808"/>
      <c r="DB126" s="808"/>
      <c r="DC126" s="808"/>
      <c r="DD126" s="808"/>
      <c r="DE126" s="808"/>
      <c r="DF126" s="809"/>
      <c r="DG126" s="874" t="s">
        <v>240</v>
      </c>
      <c r="DH126" s="875"/>
      <c r="DI126" s="875"/>
      <c r="DJ126" s="875"/>
      <c r="DK126" s="875"/>
      <c r="DL126" s="875" t="s">
        <v>436</v>
      </c>
      <c r="DM126" s="875"/>
      <c r="DN126" s="875"/>
      <c r="DO126" s="875"/>
      <c r="DP126" s="875"/>
      <c r="DQ126" s="875" t="s">
        <v>240</v>
      </c>
      <c r="DR126" s="875"/>
      <c r="DS126" s="875"/>
      <c r="DT126" s="875"/>
      <c r="DU126" s="875"/>
      <c r="DV126" s="852" t="s">
        <v>240</v>
      </c>
      <c r="DW126" s="852"/>
      <c r="DX126" s="852"/>
      <c r="DY126" s="852"/>
      <c r="DZ126" s="853"/>
    </row>
    <row r="127" spans="1:130" s="226" customFormat="1" ht="26.25" customHeight="1">
      <c r="A127" s="880"/>
      <c r="B127" s="881"/>
      <c r="C127" s="899" t="s">
        <v>478</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5727</v>
      </c>
      <c r="AB127" s="838"/>
      <c r="AC127" s="838"/>
      <c r="AD127" s="838"/>
      <c r="AE127" s="839"/>
      <c r="AF127" s="840">
        <v>4690</v>
      </c>
      <c r="AG127" s="838"/>
      <c r="AH127" s="838"/>
      <c r="AI127" s="838"/>
      <c r="AJ127" s="839"/>
      <c r="AK127" s="840">
        <v>3318</v>
      </c>
      <c r="AL127" s="838"/>
      <c r="AM127" s="838"/>
      <c r="AN127" s="838"/>
      <c r="AO127" s="839"/>
      <c r="AP127" s="885">
        <v>0</v>
      </c>
      <c r="AQ127" s="886"/>
      <c r="AR127" s="886"/>
      <c r="AS127" s="886"/>
      <c r="AT127" s="887"/>
      <c r="AU127" s="262"/>
      <c r="AV127" s="262"/>
      <c r="AW127" s="262"/>
      <c r="AX127" s="902" t="s">
        <v>479</v>
      </c>
      <c r="AY127" s="870"/>
      <c r="AZ127" s="870"/>
      <c r="BA127" s="870"/>
      <c r="BB127" s="870"/>
      <c r="BC127" s="870"/>
      <c r="BD127" s="870"/>
      <c r="BE127" s="871"/>
      <c r="BF127" s="869" t="s">
        <v>480</v>
      </c>
      <c r="BG127" s="870"/>
      <c r="BH127" s="870"/>
      <c r="BI127" s="870"/>
      <c r="BJ127" s="870"/>
      <c r="BK127" s="870"/>
      <c r="BL127" s="871"/>
      <c r="BM127" s="869" t="s">
        <v>481</v>
      </c>
      <c r="BN127" s="870"/>
      <c r="BO127" s="870"/>
      <c r="BP127" s="870"/>
      <c r="BQ127" s="870"/>
      <c r="BR127" s="870"/>
      <c r="BS127" s="871"/>
      <c r="BT127" s="869" t="s">
        <v>482</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483</v>
      </c>
      <c r="CQ127" s="808"/>
      <c r="CR127" s="808"/>
      <c r="CS127" s="808"/>
      <c r="CT127" s="808"/>
      <c r="CU127" s="808"/>
      <c r="CV127" s="808"/>
      <c r="CW127" s="808"/>
      <c r="CX127" s="808"/>
      <c r="CY127" s="808"/>
      <c r="CZ127" s="808"/>
      <c r="DA127" s="808"/>
      <c r="DB127" s="808"/>
      <c r="DC127" s="808"/>
      <c r="DD127" s="808"/>
      <c r="DE127" s="808"/>
      <c r="DF127" s="809"/>
      <c r="DG127" s="874" t="s">
        <v>436</v>
      </c>
      <c r="DH127" s="875"/>
      <c r="DI127" s="875"/>
      <c r="DJ127" s="875"/>
      <c r="DK127" s="875"/>
      <c r="DL127" s="875" t="s">
        <v>240</v>
      </c>
      <c r="DM127" s="875"/>
      <c r="DN127" s="875"/>
      <c r="DO127" s="875"/>
      <c r="DP127" s="875"/>
      <c r="DQ127" s="875" t="s">
        <v>240</v>
      </c>
      <c r="DR127" s="875"/>
      <c r="DS127" s="875"/>
      <c r="DT127" s="875"/>
      <c r="DU127" s="875"/>
      <c r="DV127" s="852" t="s">
        <v>240</v>
      </c>
      <c r="DW127" s="852"/>
      <c r="DX127" s="852"/>
      <c r="DY127" s="852"/>
      <c r="DZ127" s="853"/>
    </row>
    <row r="128" spans="1:130" s="226" customFormat="1" ht="26.25" customHeight="1" thickBot="1">
      <c r="A128" s="854" t="s">
        <v>484</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485</v>
      </c>
      <c r="X128" s="856"/>
      <c r="Y128" s="856"/>
      <c r="Z128" s="857"/>
      <c r="AA128" s="858">
        <v>414650</v>
      </c>
      <c r="AB128" s="859"/>
      <c r="AC128" s="859"/>
      <c r="AD128" s="859"/>
      <c r="AE128" s="860"/>
      <c r="AF128" s="861">
        <v>427008</v>
      </c>
      <c r="AG128" s="859"/>
      <c r="AH128" s="859"/>
      <c r="AI128" s="859"/>
      <c r="AJ128" s="860"/>
      <c r="AK128" s="861">
        <v>405587</v>
      </c>
      <c r="AL128" s="859"/>
      <c r="AM128" s="859"/>
      <c r="AN128" s="859"/>
      <c r="AO128" s="860"/>
      <c r="AP128" s="862"/>
      <c r="AQ128" s="863"/>
      <c r="AR128" s="863"/>
      <c r="AS128" s="863"/>
      <c r="AT128" s="864"/>
      <c r="AU128" s="262"/>
      <c r="AV128" s="262"/>
      <c r="AW128" s="262"/>
      <c r="AX128" s="865" t="s">
        <v>486</v>
      </c>
      <c r="AY128" s="866"/>
      <c r="AZ128" s="866"/>
      <c r="BA128" s="866"/>
      <c r="BB128" s="866"/>
      <c r="BC128" s="866"/>
      <c r="BD128" s="866"/>
      <c r="BE128" s="867"/>
      <c r="BF128" s="844" t="s">
        <v>436</v>
      </c>
      <c r="BG128" s="845"/>
      <c r="BH128" s="845"/>
      <c r="BI128" s="845"/>
      <c r="BJ128" s="845"/>
      <c r="BK128" s="845"/>
      <c r="BL128" s="868"/>
      <c r="BM128" s="844">
        <v>12.25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487</v>
      </c>
      <c r="CQ128" s="786"/>
      <c r="CR128" s="786"/>
      <c r="CS128" s="786"/>
      <c r="CT128" s="786"/>
      <c r="CU128" s="786"/>
      <c r="CV128" s="786"/>
      <c r="CW128" s="786"/>
      <c r="CX128" s="786"/>
      <c r="CY128" s="786"/>
      <c r="CZ128" s="786"/>
      <c r="DA128" s="786"/>
      <c r="DB128" s="786"/>
      <c r="DC128" s="786"/>
      <c r="DD128" s="786"/>
      <c r="DE128" s="786"/>
      <c r="DF128" s="787"/>
      <c r="DG128" s="848">
        <v>2103</v>
      </c>
      <c r="DH128" s="849"/>
      <c r="DI128" s="849"/>
      <c r="DJ128" s="849"/>
      <c r="DK128" s="849"/>
      <c r="DL128" s="849">
        <v>1490</v>
      </c>
      <c r="DM128" s="849"/>
      <c r="DN128" s="849"/>
      <c r="DO128" s="849"/>
      <c r="DP128" s="849"/>
      <c r="DQ128" s="849">
        <v>1039</v>
      </c>
      <c r="DR128" s="849"/>
      <c r="DS128" s="849"/>
      <c r="DT128" s="849"/>
      <c r="DU128" s="849"/>
      <c r="DV128" s="850">
        <v>0</v>
      </c>
      <c r="DW128" s="850"/>
      <c r="DX128" s="850"/>
      <c r="DY128" s="850"/>
      <c r="DZ128" s="851"/>
    </row>
    <row r="129" spans="1:131" s="226" customFormat="1" ht="26.25" customHeight="1">
      <c r="A129" s="832" t="s">
        <v>101</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488</v>
      </c>
      <c r="X129" s="835"/>
      <c r="Y129" s="835"/>
      <c r="Z129" s="836"/>
      <c r="AA129" s="837">
        <v>24559397</v>
      </c>
      <c r="AB129" s="838"/>
      <c r="AC129" s="838"/>
      <c r="AD129" s="838"/>
      <c r="AE129" s="839"/>
      <c r="AF129" s="840">
        <v>23430234</v>
      </c>
      <c r="AG129" s="838"/>
      <c r="AH129" s="838"/>
      <c r="AI129" s="838"/>
      <c r="AJ129" s="839"/>
      <c r="AK129" s="840">
        <v>22738340</v>
      </c>
      <c r="AL129" s="838"/>
      <c r="AM129" s="838"/>
      <c r="AN129" s="838"/>
      <c r="AO129" s="839"/>
      <c r="AP129" s="841"/>
      <c r="AQ129" s="842"/>
      <c r="AR129" s="842"/>
      <c r="AS129" s="842"/>
      <c r="AT129" s="843"/>
      <c r="AU129" s="264"/>
      <c r="AV129" s="264"/>
      <c r="AW129" s="264"/>
      <c r="AX129" s="807" t="s">
        <v>489</v>
      </c>
      <c r="AY129" s="808"/>
      <c r="AZ129" s="808"/>
      <c r="BA129" s="808"/>
      <c r="BB129" s="808"/>
      <c r="BC129" s="808"/>
      <c r="BD129" s="808"/>
      <c r="BE129" s="809"/>
      <c r="BF129" s="827" t="s">
        <v>490</v>
      </c>
      <c r="BG129" s="828"/>
      <c r="BH129" s="828"/>
      <c r="BI129" s="828"/>
      <c r="BJ129" s="828"/>
      <c r="BK129" s="828"/>
      <c r="BL129" s="829"/>
      <c r="BM129" s="827">
        <v>17.25</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832" t="s">
        <v>491</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492</v>
      </c>
      <c r="X130" s="835"/>
      <c r="Y130" s="835"/>
      <c r="Z130" s="836"/>
      <c r="AA130" s="837">
        <v>6100663</v>
      </c>
      <c r="AB130" s="838"/>
      <c r="AC130" s="838"/>
      <c r="AD130" s="838"/>
      <c r="AE130" s="839"/>
      <c r="AF130" s="840">
        <v>5846977</v>
      </c>
      <c r="AG130" s="838"/>
      <c r="AH130" s="838"/>
      <c r="AI130" s="838"/>
      <c r="AJ130" s="839"/>
      <c r="AK130" s="840">
        <v>5750673</v>
      </c>
      <c r="AL130" s="838"/>
      <c r="AM130" s="838"/>
      <c r="AN130" s="838"/>
      <c r="AO130" s="839"/>
      <c r="AP130" s="841"/>
      <c r="AQ130" s="842"/>
      <c r="AR130" s="842"/>
      <c r="AS130" s="842"/>
      <c r="AT130" s="843"/>
      <c r="AU130" s="264"/>
      <c r="AV130" s="264"/>
      <c r="AW130" s="264"/>
      <c r="AX130" s="807" t="s">
        <v>493</v>
      </c>
      <c r="AY130" s="808"/>
      <c r="AZ130" s="808"/>
      <c r="BA130" s="808"/>
      <c r="BB130" s="808"/>
      <c r="BC130" s="808"/>
      <c r="BD130" s="808"/>
      <c r="BE130" s="809"/>
      <c r="BF130" s="810">
        <v>7.5</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494</v>
      </c>
      <c r="X131" s="818"/>
      <c r="Y131" s="818"/>
      <c r="Z131" s="819"/>
      <c r="AA131" s="820">
        <v>18458734</v>
      </c>
      <c r="AB131" s="821"/>
      <c r="AC131" s="821"/>
      <c r="AD131" s="821"/>
      <c r="AE131" s="822"/>
      <c r="AF131" s="823">
        <v>17583257</v>
      </c>
      <c r="AG131" s="821"/>
      <c r="AH131" s="821"/>
      <c r="AI131" s="821"/>
      <c r="AJ131" s="822"/>
      <c r="AK131" s="823">
        <v>16987667</v>
      </c>
      <c r="AL131" s="821"/>
      <c r="AM131" s="821"/>
      <c r="AN131" s="821"/>
      <c r="AO131" s="822"/>
      <c r="AP131" s="824"/>
      <c r="AQ131" s="825"/>
      <c r="AR131" s="825"/>
      <c r="AS131" s="825"/>
      <c r="AT131" s="826"/>
      <c r="AU131" s="264"/>
      <c r="AV131" s="264"/>
      <c r="AW131" s="264"/>
      <c r="AX131" s="785" t="s">
        <v>495</v>
      </c>
      <c r="AY131" s="786"/>
      <c r="AZ131" s="786"/>
      <c r="BA131" s="786"/>
      <c r="BB131" s="786"/>
      <c r="BC131" s="786"/>
      <c r="BD131" s="786"/>
      <c r="BE131" s="787"/>
      <c r="BF131" s="788">
        <v>48.7</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94" t="s">
        <v>496</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497</v>
      </c>
      <c r="W132" s="798"/>
      <c r="X132" s="798"/>
      <c r="Y132" s="798"/>
      <c r="Z132" s="799"/>
      <c r="AA132" s="800">
        <v>7.1654372400000002</v>
      </c>
      <c r="AB132" s="801"/>
      <c r="AC132" s="801"/>
      <c r="AD132" s="801"/>
      <c r="AE132" s="802"/>
      <c r="AF132" s="803">
        <v>7.0400722690000004</v>
      </c>
      <c r="AG132" s="801"/>
      <c r="AH132" s="801"/>
      <c r="AI132" s="801"/>
      <c r="AJ132" s="802"/>
      <c r="AK132" s="803">
        <v>8.4966147270000008</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498</v>
      </c>
      <c r="W133" s="777"/>
      <c r="X133" s="777"/>
      <c r="Y133" s="777"/>
      <c r="Z133" s="778"/>
      <c r="AA133" s="779">
        <v>9.3000000000000007</v>
      </c>
      <c r="AB133" s="780"/>
      <c r="AC133" s="780"/>
      <c r="AD133" s="780"/>
      <c r="AE133" s="781"/>
      <c r="AF133" s="779">
        <v>7.8</v>
      </c>
      <c r="AG133" s="780"/>
      <c r="AH133" s="780"/>
      <c r="AI133" s="780"/>
      <c r="AJ133" s="781"/>
      <c r="AK133" s="779">
        <v>7.5</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bQPqpHwt4tr3Q1r/wRs41uaRfxwuVITnGzGFnxN/oI5EPBU88Kf4+SfecSANd21l0RDY/XjigijD19GHNvtacg==" saltValue="sI8yKl3dJRYZPvZie5o7Ew==" spinCount="100000" sheet="1" objects="1" scenarios="1" formatRows="0"/>
  <customSheetViews>
    <customSheetView guid="{3E4F4575-8CC4-4CAD-A67E-52DE3F5AF8CC}" scale="70" fitToPage="1" hiddenRows="1" hiddenColumns="1" topLeftCell="G1">
      <selection activeCell="CW20" sqref="CW20:DA20"/>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customSheetView>
  </customSheetViews>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2"/>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A40" zoomScale="70" zoomScaleNormal="85" zoomScaleSheetLayoutView="70" workbookViewId="0">
      <selection activeCell="W9" sqref="W9:AL11"/>
    </sheetView>
  </sheetViews>
  <sheetFormatPr defaultColWidth="0" defaultRowHeight="13.5" customHeight="1" zeroHeight="1"/>
  <cols>
    <col min="1" max="120" width="2.7265625" style="271" customWidth="1"/>
    <col min="121" max="121" width="0" style="270" hidden="1" customWidth="1"/>
    <col min="122" max="16384" width="9" style="270" hidden="1"/>
  </cols>
  <sheetData>
    <row r="1" spans="1:120" ht="13">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
    <row r="3" spans="1:120" ht="13"/>
    <row r="4" spans="1:120" ht="13"/>
    <row r="5" spans="1:120" ht="13"/>
    <row r="6" spans="1:120" ht="13"/>
    <row r="7" spans="1:120" ht="13"/>
    <row r="8" spans="1:120" ht="13"/>
    <row r="9" spans="1:120" ht="13"/>
    <row r="10" spans="1:120" ht="13"/>
    <row r="11" spans="1:120" ht="13"/>
    <row r="12" spans="1:120" ht="13"/>
    <row r="13" spans="1:120" ht="13"/>
    <row r="14" spans="1:120" ht="13"/>
    <row r="15" spans="1:120" ht="13"/>
    <row r="16" spans="1:120" ht="13">
      <c r="DP16" s="270"/>
    </row>
    <row r="17" spans="119:120" ht="13">
      <c r="DP17" s="270"/>
    </row>
    <row r="18" spans="119:120" ht="13"/>
    <row r="19" spans="119:120" ht="13"/>
    <row r="20" spans="119:120" ht="13">
      <c r="DO20" s="270"/>
      <c r="DP20" s="270"/>
    </row>
    <row r="21" spans="119:120" ht="13">
      <c r="DP21" s="270"/>
    </row>
    <row r="22" spans="119:120" ht="13"/>
    <row r="23" spans="119:120" ht="13">
      <c r="DO23" s="270"/>
      <c r="DP23" s="270"/>
    </row>
    <row r="24" spans="119:120" ht="13">
      <c r="DP24" s="270"/>
    </row>
    <row r="25" spans="119:120" ht="13">
      <c r="DP25" s="270"/>
    </row>
    <row r="26" spans="119:120" ht="13">
      <c r="DO26" s="270"/>
      <c r="DP26" s="270"/>
    </row>
    <row r="27" spans="119:120" ht="13"/>
    <row r="28" spans="119:120" ht="13">
      <c r="DO28" s="270"/>
      <c r="DP28" s="270"/>
    </row>
    <row r="29" spans="119:120" ht="13">
      <c r="DP29" s="270"/>
    </row>
    <row r="30" spans="119:120" ht="13"/>
    <row r="31" spans="119:120" ht="13">
      <c r="DO31" s="270"/>
      <c r="DP31" s="270"/>
    </row>
    <row r="32" spans="119:120" ht="13"/>
    <row r="33" spans="98:120" ht="13">
      <c r="DO33" s="270"/>
      <c r="DP33" s="270"/>
    </row>
    <row r="34" spans="98:120" ht="13">
      <c r="DM34" s="270"/>
    </row>
    <row r="35" spans="98:120" ht="13">
      <c r="CT35" s="270"/>
      <c r="CU35" s="270"/>
      <c r="CV35" s="270"/>
      <c r="CY35" s="270"/>
      <c r="CZ35" s="270"/>
      <c r="DA35" s="270"/>
      <c r="DD35" s="270"/>
      <c r="DE35" s="270"/>
      <c r="DF35" s="270"/>
      <c r="DI35" s="270"/>
      <c r="DJ35" s="270"/>
      <c r="DK35" s="270"/>
      <c r="DM35" s="270"/>
      <c r="DN35" s="270"/>
      <c r="DO35" s="270"/>
      <c r="DP35" s="270"/>
    </row>
    <row r="36" spans="98:120" ht="13"/>
    <row r="37" spans="98:120" ht="13">
      <c r="CW37" s="270"/>
      <c r="DB37" s="270"/>
      <c r="DG37" s="270"/>
      <c r="DL37" s="270"/>
      <c r="DP37" s="270"/>
    </row>
    <row r="38" spans="98:120" ht="13">
      <c r="CT38" s="270"/>
      <c r="CU38" s="270"/>
      <c r="CV38" s="270"/>
      <c r="CW38" s="270"/>
      <c r="CY38" s="270"/>
      <c r="CZ38" s="270"/>
      <c r="DA38" s="270"/>
      <c r="DB38" s="270"/>
      <c r="DD38" s="270"/>
      <c r="DE38" s="270"/>
      <c r="DF38" s="270"/>
      <c r="DG38" s="270"/>
      <c r="DI38" s="270"/>
      <c r="DJ38" s="270"/>
      <c r="DK38" s="270"/>
      <c r="DL38" s="270"/>
      <c r="DN38" s="270"/>
      <c r="DO38" s="270"/>
      <c r="DP38" s="270"/>
    </row>
    <row r="39" spans="98:120" ht="13"/>
    <row r="40" spans="98:120" ht="13"/>
    <row r="41" spans="98:120" ht="13"/>
    <row r="42" spans="98:120" ht="13"/>
    <row r="43" spans="98:120" ht="13"/>
    <row r="44" spans="98:120" ht="13"/>
    <row r="45" spans="98:120" ht="13"/>
    <row r="46" spans="98:120" ht="13"/>
    <row r="47" spans="98:120" ht="13"/>
    <row r="48" spans="98:120" ht="13"/>
    <row r="49" spans="22:120" ht="13">
      <c r="DN49" s="270"/>
      <c r="DO49" s="270"/>
      <c r="DP49" s="270"/>
    </row>
    <row r="50" spans="22:120" ht="13"/>
    <row r="51" spans="22:120" ht="13"/>
    <row r="52" spans="22:120" ht="13"/>
    <row r="53" spans="22:120" ht="13"/>
    <row r="54" spans="22:120" ht="13"/>
    <row r="55" spans="22:120" ht="13"/>
    <row r="56" spans="22:120" ht="13"/>
    <row r="57" spans="22:120" ht="13"/>
    <row r="58" spans="22:120" ht="13"/>
    <row r="59" spans="22:120" ht="13"/>
    <row r="60" spans="22:120" ht="13"/>
    <row r="61" spans="22:120" ht="13"/>
    <row r="62" spans="22:120" ht="13"/>
    <row r="63" spans="22:120" ht="13">
      <c r="W63" s="270"/>
      <c r="CS63" s="270"/>
      <c r="CX63" s="270"/>
      <c r="DC63" s="270"/>
      <c r="DH63" s="270"/>
    </row>
    <row r="64" spans="22:120" ht="13">
      <c r="V64" s="270"/>
    </row>
    <row r="65" spans="15:120" ht="13">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
      <c r="Q66" s="270"/>
      <c r="S66" s="270"/>
      <c r="U66" s="270"/>
      <c r="DM66" s="270"/>
    </row>
    <row r="67" spans="15:120" ht="13">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
    <row r="69" spans="15:120" ht="13"/>
    <row r="70" spans="15:120" ht="13"/>
    <row r="71" spans="15:120" ht="13"/>
    <row r="72" spans="15:120" ht="13">
      <c r="DP72" s="270"/>
    </row>
    <row r="73" spans="15:120" ht="13">
      <c r="DP73" s="270"/>
    </row>
    <row r="74" spans="15:120" ht="13"/>
    <row r="75" spans="15:120" ht="13"/>
    <row r="76" spans="15:120" ht="13"/>
    <row r="77" spans="15:120" ht="13"/>
    <row r="78" spans="15:120" ht="13"/>
    <row r="79" spans="15:120" ht="13"/>
    <row r="80" spans="15:120" ht="13"/>
    <row r="81" spans="97:112" ht="13"/>
    <row r="82" spans="97:112" ht="13"/>
    <row r="83" spans="97:112" ht="13"/>
    <row r="84" spans="97:112" ht="13"/>
    <row r="85" spans="97:112" ht="13"/>
    <row r="86" spans="97:112" ht="13"/>
    <row r="87" spans="97:112" ht="13"/>
    <row r="88" spans="97:112" ht="13"/>
    <row r="89" spans="97:112" ht="13"/>
    <row r="90" spans="97:112" ht="13"/>
    <row r="91" spans="97:112" ht="13"/>
    <row r="92" spans="97:112" ht="13"/>
    <row r="93" spans="97:112" ht="13"/>
    <row r="94" spans="97:112" ht="13"/>
    <row r="95" spans="97:112" ht="13"/>
    <row r="96" spans="97:112" ht="13">
      <c r="CS96" s="270"/>
      <c r="CX96" s="270"/>
      <c r="DC96" s="270"/>
      <c r="DH96" s="270"/>
    </row>
    <row r="97" spans="24:120" ht="13">
      <c r="CS97" s="270"/>
      <c r="CX97" s="270"/>
      <c r="DC97" s="270"/>
      <c r="DH97" s="270"/>
      <c r="DP97" s="271" t="s">
        <v>499</v>
      </c>
    </row>
    <row r="98" spans="24:120" ht="13" hidden="1">
      <c r="CS98" s="270"/>
      <c r="CX98" s="270"/>
      <c r="DC98" s="270"/>
      <c r="DH98" s="270"/>
    </row>
    <row r="99" spans="24:120" ht="13" hidden="1">
      <c r="CS99" s="270"/>
      <c r="CX99" s="270"/>
      <c r="DC99" s="270"/>
      <c r="DH99" s="270"/>
    </row>
    <row r="100" spans="24:120" ht="13"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t="13" hidden="1">
      <c r="CT103" s="270"/>
      <c r="CV103" s="270"/>
      <c r="CW103" s="270"/>
      <c r="CY103" s="270"/>
      <c r="DA103" s="270"/>
      <c r="DB103" s="270"/>
      <c r="DD103" s="270"/>
      <c r="DF103" s="270"/>
      <c r="DG103" s="270"/>
      <c r="DI103" s="270"/>
      <c r="DK103" s="270"/>
      <c r="DL103" s="270"/>
      <c r="DM103" s="270"/>
      <c r="DN103" s="270"/>
      <c r="DO103" s="270"/>
      <c r="DP103" s="270"/>
    </row>
    <row r="104" spans="24:120" ht="13" hidden="1">
      <c r="CV104" s="270"/>
      <c r="CW104" s="270"/>
      <c r="DA104" s="270"/>
      <c r="DB104" s="270"/>
      <c r="DF104" s="270"/>
      <c r="DG104" s="270"/>
      <c r="DK104" s="270"/>
      <c r="DL104" s="270"/>
      <c r="DN104" s="270"/>
      <c r="DO104" s="270"/>
      <c r="DP104" s="270"/>
    </row>
    <row r="105" spans="24:120" ht="12.75" hidden="1" customHeight="1"/>
    <row r="106" spans="24:120" ht="13" hidden="1"/>
    <row r="107" spans="24:120" ht="13" hidden="1"/>
    <row r="108" spans="24:120" ht="13" hidden="1"/>
    <row r="109" spans="24:120" ht="13" hidden="1"/>
    <row r="110" spans="24:120" ht="13" hidden="1"/>
  </sheetData>
  <sheetProtection algorithmName="SHA-512" hashValue="hucFnkcYoJVQfaWx7797gPrn99fJjKsLNzj+maAXXvpBAyjzQoew5iYF3OIywgCRuX00Lv+OKXdovgThwuVVjw==" saltValue="6qJqRBhmjpcQ9ftpx/PLvQ==" spinCount="100000" sheet="1" objects="1" scenarios="1"/>
  <dataConsolidate/>
  <customSheetViews>
    <customSheetView guid="{3E4F4575-8CC4-4CAD-A67E-52DE3F5AF8CC}" scale="70" showPageBreaks="1" showGridLines="0" fitToPage="1" hiddenRows="1" hiddenColumns="1" view="pageBreakPreview" topLeftCell="AG1">
      <selection activeCell="BE24" sqref="BE24"/>
      <pageMargins left="0" right="0" top="0" bottom="0" header="0" footer="0"/>
      <printOptions horizontalCentered="1" verticalCentered="1"/>
      <pageSetup paperSize="9" scale="44" orientation="landscape" r:id="rId1"/>
      <headerFooter alignWithMargins="0">
        <oddFooter>&amp;C&amp;P / &amp;N</oddFooter>
      </headerFooter>
    </customSheetView>
  </customSheetViews>
  <phoneticPr fontId="2"/>
  <printOptions horizontalCentered="1" verticalCentered="1"/>
  <pageMargins left="0" right="0" top="0" bottom="0" header="0" footer="0"/>
  <pageSetup paperSize="9" scale="44" orientation="landscape" r:id="rId2"/>
  <headerFooter alignWithMargins="0">
    <oddFooter>&amp;C&amp;P / &amp;N</oddFoot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49" zoomScaleNormal="100" zoomScaleSheetLayoutView="55" workbookViewId="0">
      <selection activeCell="W9" sqref="W9:AL11"/>
    </sheetView>
  </sheetViews>
  <sheetFormatPr defaultColWidth="0" defaultRowHeight="13.5" customHeight="1" zeroHeight="1"/>
  <cols>
    <col min="1" max="116" width="2.6328125" style="271" customWidth="1"/>
    <col min="117" max="16384" width="9" style="270" hidden="1"/>
  </cols>
  <sheetData>
    <row r="1" spans="2:116" ht="13">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
    <row r="3" spans="2:116" ht="13"/>
    <row r="4" spans="2:116" ht="13">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
    <row r="7" spans="2:116" ht="13"/>
    <row r="8" spans="2:116" ht="13"/>
    <row r="9" spans="2:116" ht="13"/>
    <row r="10" spans="2:116" ht="13"/>
    <row r="11" spans="2:116" ht="13"/>
    <row r="12" spans="2:116" ht="13"/>
    <row r="13" spans="2:116" ht="13"/>
    <row r="14" spans="2:116" ht="13"/>
    <row r="15" spans="2:116" ht="13"/>
    <row r="16" spans="2:116" ht="13"/>
    <row r="17" spans="9:116" ht="13"/>
    <row r="18" spans="9:116" ht="13">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
    <row r="20" spans="9:116" ht="13"/>
    <row r="21" spans="9:116" ht="13">
      <c r="DL21" s="270"/>
    </row>
    <row r="22" spans="9:116" ht="13">
      <c r="DI22" s="270"/>
      <c r="DJ22" s="270"/>
      <c r="DK22" s="270"/>
      <c r="DL22" s="270"/>
    </row>
    <row r="23" spans="9:116" ht="13">
      <c r="CY23" s="270"/>
      <c r="CZ23" s="270"/>
      <c r="DA23" s="270"/>
      <c r="DB23" s="270"/>
      <c r="DC23" s="270"/>
      <c r="DD23" s="270"/>
      <c r="DE23" s="270"/>
      <c r="DF23" s="270"/>
      <c r="DG23" s="270"/>
      <c r="DH23" s="270"/>
      <c r="DI23" s="270"/>
      <c r="DJ23" s="270"/>
      <c r="DK23" s="270"/>
      <c r="DL23" s="270"/>
    </row>
    <row r="24" spans="9:116" ht="13"/>
    <row r="25" spans="9:116" ht="13"/>
    <row r="26" spans="9:116" ht="13"/>
    <row r="27" spans="9:116" ht="13"/>
    <row r="28" spans="9:116" ht="13"/>
    <row r="29" spans="9:116" ht="13"/>
    <row r="30" spans="9:116" ht="13"/>
    <row r="31" spans="9:116" ht="13"/>
    <row r="32" spans="9:116" ht="13"/>
    <row r="33" spans="15:116" ht="13"/>
    <row r="34" spans="15:116" ht="13"/>
    <row r="35" spans="15:116" ht="13">
      <c r="CZ35" s="270"/>
      <c r="DA35" s="270"/>
      <c r="DB35" s="270"/>
      <c r="DC35" s="270"/>
      <c r="DD35" s="270"/>
      <c r="DE35" s="270"/>
      <c r="DF35" s="270"/>
      <c r="DG35" s="270"/>
      <c r="DH35" s="270"/>
      <c r="DI35" s="270"/>
      <c r="DJ35" s="270"/>
      <c r="DK35" s="270"/>
      <c r="DL35" s="270"/>
    </row>
    <row r="36" spans="15:116" ht="13"/>
    <row r="37" spans="15:116" ht="13">
      <c r="DL37" s="270"/>
    </row>
    <row r="38" spans="15:116" ht="13">
      <c r="DI38" s="270"/>
      <c r="DJ38" s="270"/>
      <c r="DK38" s="270"/>
      <c r="DL38" s="270"/>
    </row>
    <row r="39" spans="15:116" ht="13"/>
    <row r="40" spans="15:116" ht="13"/>
    <row r="41" spans="15:116" ht="13"/>
    <row r="42" spans="15:116" ht="13"/>
    <row r="43" spans="15:116" ht="13">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
      <c r="DL44" s="270"/>
    </row>
    <row r="45" spans="15:116" ht="13"/>
    <row r="46" spans="15:116" ht="13">
      <c r="DA46" s="270"/>
      <c r="DB46" s="270"/>
      <c r="DC46" s="270"/>
      <c r="DD46" s="270"/>
      <c r="DE46" s="270"/>
      <c r="DF46" s="270"/>
      <c r="DG46" s="270"/>
      <c r="DH46" s="270"/>
      <c r="DI46" s="270"/>
      <c r="DJ46" s="270"/>
      <c r="DK46" s="270"/>
      <c r="DL46" s="270"/>
    </row>
    <row r="47" spans="15:116" ht="13"/>
    <row r="48" spans="15:116" ht="13"/>
    <row r="49" spans="104:116" ht="13"/>
    <row r="50" spans="104:116" ht="13">
      <c r="CZ50" s="270"/>
      <c r="DA50" s="270"/>
      <c r="DB50" s="270"/>
      <c r="DC50" s="270"/>
      <c r="DD50" s="270"/>
      <c r="DE50" s="270"/>
      <c r="DF50" s="270"/>
      <c r="DG50" s="270"/>
      <c r="DH50" s="270"/>
      <c r="DI50" s="270"/>
      <c r="DJ50" s="270"/>
      <c r="DK50" s="270"/>
      <c r="DL50" s="270"/>
    </row>
    <row r="51" spans="104:116" ht="13"/>
    <row r="52" spans="104:116" ht="13"/>
    <row r="53" spans="104:116" ht="13">
      <c r="DL53" s="270"/>
    </row>
    <row r="54" spans="104:116" ht="13"/>
    <row r="55" spans="104:116" ht="13"/>
    <row r="56" spans="104:116" ht="13"/>
    <row r="57" spans="104:116" ht="13"/>
    <row r="58" spans="104:116" ht="13"/>
    <row r="59" spans="104:116" ht="13"/>
    <row r="60" spans="104:116" ht="13"/>
    <row r="61" spans="104:116" ht="13"/>
    <row r="62" spans="104:116" ht="13"/>
    <row r="63" spans="104:116" ht="13"/>
    <row r="64" spans="104:116" ht="13"/>
    <row r="65" spans="107:116" ht="13"/>
    <row r="66" spans="107:116" ht="13"/>
    <row r="67" spans="107:116" ht="13">
      <c r="DC67" s="270"/>
      <c r="DD67" s="270"/>
      <c r="DE67" s="270"/>
      <c r="DF67" s="270"/>
      <c r="DG67" s="270"/>
      <c r="DH67" s="270"/>
      <c r="DI67" s="270"/>
      <c r="DJ67" s="270"/>
      <c r="DK67" s="270"/>
      <c r="DL67" s="270"/>
    </row>
    <row r="68" spans="107:116" ht="13"/>
    <row r="69" spans="107:116" ht="13"/>
    <row r="70" spans="107:116" ht="13"/>
    <row r="71" spans="107:116" ht="13"/>
    <row r="72" spans="107:116" ht="13"/>
    <row r="73" spans="107:116" ht="13"/>
    <row r="74" spans="107:116" ht="13"/>
    <row r="75" spans="107:116" ht="13"/>
    <row r="76" spans="107:116" ht="13"/>
    <row r="77" spans="107:116" ht="13"/>
    <row r="78" spans="107:116" ht="13"/>
    <row r="79" spans="107:116" ht="13"/>
    <row r="80" spans="107:116" ht="13"/>
    <row r="81" ht="13"/>
    <row r="82" ht="13"/>
    <row r="83" ht="13"/>
    <row r="84" ht="13"/>
    <row r="85" ht="13"/>
    <row r="86" ht="13"/>
    <row r="87" ht="13"/>
    <row r="88" ht="13"/>
    <row r="89" ht="13"/>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llU9UqxMpnm9PV9nJmZJSH5v52tPZEMPkmtUXGMUwesTGKcHSsnlKB8XMY8h2LxC6gou8HJ0QinA402eIML2SQ==" saltValue="4VTZvV/so7Zp5XSTqPFjdw==" spinCount="100000" sheet="1" objects="1" scenarios="1"/>
  <dataConsolidate/>
  <customSheetViews>
    <customSheetView guid="{3E4F4575-8CC4-4CAD-A67E-52DE3F5AF8CC}" showGridLines="0" fitToPage="1" hiddenRows="1" hiddenColumns="1" topLeftCell="AB49">
      <pageMargins left="0" right="0" top="0" bottom="0" header="0" footer="0"/>
      <printOptions horizontalCentered="1" verticalCentered="1"/>
      <pageSetup paperSize="9" scale="46" orientation="landscape" horizontalDpi="300" verticalDpi="300" r:id="rId1"/>
      <headerFooter alignWithMargins="0">
        <oddFooter>&amp;C&amp;P/&amp;N</oddFooter>
      </headerFooter>
    </customSheetView>
  </customSheetViews>
  <phoneticPr fontId="2"/>
  <printOptions horizontalCentered="1" verticalCentered="1"/>
  <pageMargins left="0" right="0" top="0" bottom="0" header="0" footer="0"/>
  <pageSetup paperSize="9" scale="49" orientation="landscape" horizontalDpi="300" verticalDpi="300" r:id="rId2"/>
  <headerFooter alignWithMargins="0">
    <oddFooter>&amp;C&amp;P/&amp;N</oddFoot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 workbookViewId="0">
      <selection activeCell="W9" sqref="W9:AN11"/>
    </sheetView>
  </sheetViews>
  <sheetFormatPr defaultColWidth="0" defaultRowHeight="13.5" customHeight="1" zeroHeight="1"/>
  <cols>
    <col min="1" max="36" width="2.453125" style="272" customWidth="1"/>
    <col min="37" max="44" width="17" style="272" customWidth="1"/>
    <col min="45" max="45" width="6.08984375" style="279" customWidth="1"/>
    <col min="46" max="46" width="3" style="277" customWidth="1"/>
    <col min="47" max="47" width="19.08984375" style="272" hidden="1" customWidth="1"/>
    <col min="48" max="52" width="12.6328125" style="272" hidden="1" customWidth="1"/>
    <col min="53" max="16384" width="8.6328125" style="272" hidden="1"/>
  </cols>
  <sheetData>
    <row r="1" spans="1:46" ht="13">
      <c r="AS1" s="273"/>
      <c r="AT1" s="273"/>
    </row>
    <row r="2" spans="1:46" ht="13">
      <c r="AS2" s="273"/>
      <c r="AT2" s="273"/>
    </row>
    <row r="3" spans="1:46" ht="13">
      <c r="AS3" s="273"/>
      <c r="AT3" s="273"/>
    </row>
    <row r="4" spans="1:46" ht="13">
      <c r="AS4" s="273"/>
      <c r="AT4" s="273"/>
    </row>
    <row r="5" spans="1:46" ht="16.5">
      <c r="A5" s="274" t="s">
        <v>500</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501</v>
      </c>
      <c r="AL6" s="278"/>
      <c r="AM6" s="278"/>
      <c r="AN6" s="278"/>
      <c r="AO6" s="273"/>
      <c r="AP6" s="273"/>
      <c r="AQ6" s="273"/>
      <c r="AR6" s="273"/>
    </row>
    <row r="7" spans="1:46" ht="13">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3" t="s">
        <v>502</v>
      </c>
      <c r="AP7" s="283"/>
      <c r="AQ7" s="284" t="s">
        <v>503</v>
      </c>
      <c r="AR7" s="285"/>
    </row>
    <row r="8" spans="1:46" ht="13">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4"/>
      <c r="AP8" s="289" t="s">
        <v>504</v>
      </c>
      <c r="AQ8" s="290" t="s">
        <v>505</v>
      </c>
      <c r="AR8" s="291" t="s">
        <v>506</v>
      </c>
    </row>
    <row r="9" spans="1:46" ht="13">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7" t="s">
        <v>507</v>
      </c>
      <c r="AL9" s="1208"/>
      <c r="AM9" s="1208"/>
      <c r="AN9" s="1209"/>
      <c r="AO9" s="292">
        <v>4567234</v>
      </c>
      <c r="AP9" s="292">
        <v>85844</v>
      </c>
      <c r="AQ9" s="293">
        <v>72828</v>
      </c>
      <c r="AR9" s="294">
        <v>17.899999999999999</v>
      </c>
    </row>
    <row r="10" spans="1:46" ht="13">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7" t="s">
        <v>508</v>
      </c>
      <c r="AL10" s="1208"/>
      <c r="AM10" s="1208"/>
      <c r="AN10" s="1209"/>
      <c r="AO10" s="295">
        <v>901828</v>
      </c>
      <c r="AP10" s="295">
        <v>16950</v>
      </c>
      <c r="AQ10" s="296">
        <v>5865</v>
      </c>
      <c r="AR10" s="297">
        <v>189</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7" t="s">
        <v>509</v>
      </c>
      <c r="AL11" s="1208"/>
      <c r="AM11" s="1208"/>
      <c r="AN11" s="1209"/>
      <c r="AO11" s="295">
        <v>813764</v>
      </c>
      <c r="AP11" s="295">
        <v>15295</v>
      </c>
      <c r="AQ11" s="296">
        <v>5145</v>
      </c>
      <c r="AR11" s="297">
        <v>197.3</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7" t="s">
        <v>510</v>
      </c>
      <c r="AL12" s="1208"/>
      <c r="AM12" s="1208"/>
      <c r="AN12" s="1209"/>
      <c r="AO12" s="295" t="s">
        <v>511</v>
      </c>
      <c r="AP12" s="295" t="s">
        <v>511</v>
      </c>
      <c r="AQ12" s="296">
        <v>1255</v>
      </c>
      <c r="AR12" s="297" t="s">
        <v>511</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7" t="s">
        <v>512</v>
      </c>
      <c r="AL13" s="1208"/>
      <c r="AM13" s="1208"/>
      <c r="AN13" s="1209"/>
      <c r="AO13" s="295" t="s">
        <v>511</v>
      </c>
      <c r="AP13" s="295" t="s">
        <v>511</v>
      </c>
      <c r="AQ13" s="296">
        <v>1</v>
      </c>
      <c r="AR13" s="297" t="s">
        <v>511</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7" t="s">
        <v>513</v>
      </c>
      <c r="AL14" s="1208"/>
      <c r="AM14" s="1208"/>
      <c r="AN14" s="1209"/>
      <c r="AO14" s="295">
        <v>193785</v>
      </c>
      <c r="AP14" s="295">
        <v>3642</v>
      </c>
      <c r="AQ14" s="296">
        <v>3026</v>
      </c>
      <c r="AR14" s="297">
        <v>20.399999999999999</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7" t="s">
        <v>514</v>
      </c>
      <c r="AL15" s="1208"/>
      <c r="AM15" s="1208"/>
      <c r="AN15" s="1209"/>
      <c r="AO15" s="295">
        <v>94396</v>
      </c>
      <c r="AP15" s="295">
        <v>1774</v>
      </c>
      <c r="AQ15" s="296">
        <v>1617</v>
      </c>
      <c r="AR15" s="297">
        <v>9.6999999999999993</v>
      </c>
    </row>
    <row r="16" spans="1:46" ht="13">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10" t="s">
        <v>515</v>
      </c>
      <c r="AL16" s="1211"/>
      <c r="AM16" s="1211"/>
      <c r="AN16" s="1212"/>
      <c r="AO16" s="295">
        <v>-499959</v>
      </c>
      <c r="AP16" s="295">
        <v>-9397</v>
      </c>
      <c r="AQ16" s="296">
        <v>-6841</v>
      </c>
      <c r="AR16" s="297">
        <v>37.4</v>
      </c>
    </row>
    <row r="17" spans="1:46" ht="13">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10" t="s">
        <v>181</v>
      </c>
      <c r="AL17" s="1211"/>
      <c r="AM17" s="1211"/>
      <c r="AN17" s="1212"/>
      <c r="AO17" s="295">
        <v>6071048</v>
      </c>
      <c r="AP17" s="295">
        <v>114109</v>
      </c>
      <c r="AQ17" s="296">
        <v>82896</v>
      </c>
      <c r="AR17" s="297">
        <v>37.700000000000003</v>
      </c>
    </row>
    <row r="18" spans="1:46" ht="13">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516</v>
      </c>
      <c r="AL19" s="273"/>
      <c r="AM19" s="273"/>
      <c r="AN19" s="273"/>
      <c r="AO19" s="273"/>
      <c r="AP19" s="273"/>
      <c r="AQ19" s="273"/>
      <c r="AR19" s="273"/>
    </row>
    <row r="20" spans="1:46" ht="13">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517</v>
      </c>
      <c r="AP20" s="303" t="s">
        <v>518</v>
      </c>
      <c r="AQ20" s="304" t="s">
        <v>519</v>
      </c>
      <c r="AR20" s="305"/>
    </row>
    <row r="21" spans="1:46" s="311" customFormat="1" ht="13">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4" t="s">
        <v>520</v>
      </c>
      <c r="AL21" s="1205"/>
      <c r="AM21" s="1205"/>
      <c r="AN21" s="1206"/>
      <c r="AO21" s="307">
        <v>9.02</v>
      </c>
      <c r="AP21" s="308">
        <v>8.3000000000000007</v>
      </c>
      <c r="AQ21" s="309">
        <v>0.72</v>
      </c>
      <c r="AR21" s="278"/>
      <c r="AS21" s="310"/>
      <c r="AT21" s="306"/>
    </row>
    <row r="22" spans="1:46" s="311" customFormat="1" ht="13">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4" t="s">
        <v>521</v>
      </c>
      <c r="AL22" s="1205"/>
      <c r="AM22" s="1205"/>
      <c r="AN22" s="1206"/>
      <c r="AO22" s="312">
        <v>98.1</v>
      </c>
      <c r="AP22" s="313">
        <v>98</v>
      </c>
      <c r="AQ22" s="314">
        <v>0.1</v>
      </c>
      <c r="AR22" s="298"/>
      <c r="AS22" s="310"/>
      <c r="AT22" s="306"/>
    </row>
    <row r="23" spans="1:46" s="311" customFormat="1" ht="13">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
      <c r="A26" s="278" t="s">
        <v>522</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
      <c r="A27" s="319" t="s">
        <v>523</v>
      </c>
      <c r="AO27" s="273"/>
      <c r="AP27" s="273"/>
      <c r="AQ27" s="273"/>
      <c r="AR27" s="273"/>
      <c r="AS27" s="273"/>
      <c r="AT27" s="273"/>
    </row>
    <row r="28" spans="1:46" ht="16.5">
      <c r="A28" s="274" t="s">
        <v>524</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525</v>
      </c>
      <c r="AL29" s="278"/>
      <c r="AM29" s="278"/>
      <c r="AN29" s="278"/>
      <c r="AO29" s="273"/>
      <c r="AP29" s="273"/>
      <c r="AQ29" s="273"/>
      <c r="AR29" s="273"/>
      <c r="AS29" s="321"/>
    </row>
    <row r="30" spans="1:46" ht="13">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3" t="s">
        <v>502</v>
      </c>
      <c r="AP30" s="283"/>
      <c r="AQ30" s="284" t="s">
        <v>503</v>
      </c>
      <c r="AR30" s="285"/>
    </row>
    <row r="31" spans="1:46" ht="13">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4"/>
      <c r="AP31" s="289" t="s">
        <v>504</v>
      </c>
      <c r="AQ31" s="290" t="s">
        <v>505</v>
      </c>
      <c r="AR31" s="291" t="s">
        <v>506</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5" t="s">
        <v>526</v>
      </c>
      <c r="AL32" s="1196"/>
      <c r="AM32" s="1196"/>
      <c r="AN32" s="1197"/>
      <c r="AO32" s="322">
        <v>5899771</v>
      </c>
      <c r="AP32" s="322">
        <v>110890</v>
      </c>
      <c r="AQ32" s="323">
        <v>54128</v>
      </c>
      <c r="AR32" s="324">
        <v>104.9</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5" t="s">
        <v>527</v>
      </c>
      <c r="AL33" s="1196"/>
      <c r="AM33" s="1196"/>
      <c r="AN33" s="1197"/>
      <c r="AO33" s="322" t="s">
        <v>511</v>
      </c>
      <c r="AP33" s="322" t="s">
        <v>511</v>
      </c>
      <c r="AQ33" s="323" t="s">
        <v>511</v>
      </c>
      <c r="AR33" s="324" t="s">
        <v>511</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5" t="s">
        <v>528</v>
      </c>
      <c r="AL34" s="1196"/>
      <c r="AM34" s="1196"/>
      <c r="AN34" s="1197"/>
      <c r="AO34" s="322" t="s">
        <v>511</v>
      </c>
      <c r="AP34" s="322" t="s">
        <v>511</v>
      </c>
      <c r="AQ34" s="323">
        <v>36</v>
      </c>
      <c r="AR34" s="324" t="s">
        <v>511</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5" t="s">
        <v>529</v>
      </c>
      <c r="AL35" s="1196"/>
      <c r="AM35" s="1196"/>
      <c r="AN35" s="1197"/>
      <c r="AO35" s="322">
        <v>1643480</v>
      </c>
      <c r="AP35" s="322">
        <v>30890</v>
      </c>
      <c r="AQ35" s="323">
        <v>14780</v>
      </c>
      <c r="AR35" s="324">
        <v>109</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5" t="s">
        <v>530</v>
      </c>
      <c r="AL36" s="1196"/>
      <c r="AM36" s="1196"/>
      <c r="AN36" s="1197"/>
      <c r="AO36" s="322">
        <v>7636</v>
      </c>
      <c r="AP36" s="322">
        <v>144</v>
      </c>
      <c r="AQ36" s="323">
        <v>1208</v>
      </c>
      <c r="AR36" s="324">
        <v>-88.1</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5" t="s">
        <v>531</v>
      </c>
      <c r="AL37" s="1196"/>
      <c r="AM37" s="1196"/>
      <c r="AN37" s="1197"/>
      <c r="AO37" s="322">
        <v>48737</v>
      </c>
      <c r="AP37" s="322">
        <v>916</v>
      </c>
      <c r="AQ37" s="323">
        <v>884</v>
      </c>
      <c r="AR37" s="324">
        <v>3.6</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8" t="s">
        <v>532</v>
      </c>
      <c r="AL38" s="1199"/>
      <c r="AM38" s="1199"/>
      <c r="AN38" s="1200"/>
      <c r="AO38" s="325">
        <v>13</v>
      </c>
      <c r="AP38" s="325">
        <v>0</v>
      </c>
      <c r="AQ38" s="326">
        <v>2</v>
      </c>
      <c r="AR38" s="314">
        <v>-100</v>
      </c>
      <c r="AS38" s="321"/>
    </row>
    <row r="39" spans="1:46" ht="13">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8" t="s">
        <v>533</v>
      </c>
      <c r="AL39" s="1199"/>
      <c r="AM39" s="1199"/>
      <c r="AN39" s="1200"/>
      <c r="AO39" s="322">
        <v>-405587</v>
      </c>
      <c r="AP39" s="322">
        <v>-7623</v>
      </c>
      <c r="AQ39" s="323">
        <v>-4266</v>
      </c>
      <c r="AR39" s="324">
        <v>78.7</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5" t="s">
        <v>534</v>
      </c>
      <c r="AL40" s="1196"/>
      <c r="AM40" s="1196"/>
      <c r="AN40" s="1197"/>
      <c r="AO40" s="322">
        <v>-5750673</v>
      </c>
      <c r="AP40" s="322">
        <v>-108087</v>
      </c>
      <c r="AQ40" s="323">
        <v>-48487</v>
      </c>
      <c r="AR40" s="324">
        <v>122.9</v>
      </c>
      <c r="AS40" s="321"/>
    </row>
    <row r="41" spans="1:46" ht="13">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1" t="s">
        <v>295</v>
      </c>
      <c r="AL41" s="1202"/>
      <c r="AM41" s="1202"/>
      <c r="AN41" s="1203"/>
      <c r="AO41" s="322">
        <v>1443377</v>
      </c>
      <c r="AP41" s="322">
        <v>27129</v>
      </c>
      <c r="AQ41" s="323">
        <v>18285</v>
      </c>
      <c r="AR41" s="324">
        <v>48.4</v>
      </c>
      <c r="AS41" s="321"/>
    </row>
    <row r="42" spans="1:46" ht="13">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535</v>
      </c>
      <c r="AL42" s="273"/>
      <c r="AM42" s="273"/>
      <c r="AN42" s="273"/>
      <c r="AO42" s="273"/>
      <c r="AP42" s="273"/>
      <c r="AQ42" s="298"/>
      <c r="AR42" s="298"/>
      <c r="AS42" s="321"/>
    </row>
    <row r="43" spans="1:46" ht="13">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536</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537</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8" t="s">
        <v>502</v>
      </c>
      <c r="AN49" s="1190" t="s">
        <v>538</v>
      </c>
      <c r="AO49" s="1191"/>
      <c r="AP49" s="1191"/>
      <c r="AQ49" s="1191"/>
      <c r="AR49" s="1192"/>
    </row>
    <row r="50" spans="1:44" ht="13">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9"/>
      <c r="AN50" s="338" t="s">
        <v>539</v>
      </c>
      <c r="AO50" s="339" t="s">
        <v>540</v>
      </c>
      <c r="AP50" s="340" t="s">
        <v>541</v>
      </c>
      <c r="AQ50" s="341" t="s">
        <v>542</v>
      </c>
      <c r="AR50" s="342" t="s">
        <v>543</v>
      </c>
    </row>
    <row r="51" spans="1:44" ht="13">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544</v>
      </c>
      <c r="AL51" s="335"/>
      <c r="AM51" s="343">
        <v>9354406</v>
      </c>
      <c r="AN51" s="344">
        <v>166760</v>
      </c>
      <c r="AO51" s="345">
        <v>50.3</v>
      </c>
      <c r="AP51" s="346">
        <v>63956</v>
      </c>
      <c r="AQ51" s="347">
        <v>25.7</v>
      </c>
      <c r="AR51" s="348">
        <v>24.6</v>
      </c>
    </row>
    <row r="52" spans="1:44" ht="13">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545</v>
      </c>
      <c r="AM52" s="351">
        <v>4190785</v>
      </c>
      <c r="AN52" s="352">
        <v>74709</v>
      </c>
      <c r="AO52" s="353">
        <v>53.7</v>
      </c>
      <c r="AP52" s="354">
        <v>29239</v>
      </c>
      <c r="AQ52" s="355">
        <v>8.8000000000000007</v>
      </c>
      <c r="AR52" s="356">
        <v>44.9</v>
      </c>
    </row>
    <row r="53" spans="1:44" ht="13">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546</v>
      </c>
      <c r="AL53" s="335"/>
      <c r="AM53" s="343">
        <v>10577928</v>
      </c>
      <c r="AN53" s="344">
        <v>191276</v>
      </c>
      <c r="AO53" s="345">
        <v>14.7</v>
      </c>
      <c r="AP53" s="346">
        <v>66255</v>
      </c>
      <c r="AQ53" s="347">
        <v>3.6</v>
      </c>
      <c r="AR53" s="348">
        <v>11.1</v>
      </c>
    </row>
    <row r="54" spans="1:44" ht="13">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545</v>
      </c>
      <c r="AM54" s="351">
        <v>7215563</v>
      </c>
      <c r="AN54" s="352">
        <v>130476</v>
      </c>
      <c r="AO54" s="353">
        <v>74.599999999999994</v>
      </c>
      <c r="AP54" s="354">
        <v>31822</v>
      </c>
      <c r="AQ54" s="355">
        <v>8.8000000000000007</v>
      </c>
      <c r="AR54" s="356">
        <v>65.8</v>
      </c>
    </row>
    <row r="55" spans="1:44" ht="13">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547</v>
      </c>
      <c r="AL55" s="335"/>
      <c r="AM55" s="343">
        <v>5297582</v>
      </c>
      <c r="AN55" s="344">
        <v>96986</v>
      </c>
      <c r="AO55" s="345">
        <v>-49.3</v>
      </c>
      <c r="AP55" s="346">
        <v>92247</v>
      </c>
      <c r="AQ55" s="347">
        <v>39.200000000000003</v>
      </c>
      <c r="AR55" s="348">
        <v>-88.5</v>
      </c>
    </row>
    <row r="56" spans="1:44" ht="13">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545</v>
      </c>
      <c r="AM56" s="351">
        <v>3437161</v>
      </c>
      <c r="AN56" s="352">
        <v>62926</v>
      </c>
      <c r="AO56" s="353">
        <v>-51.8</v>
      </c>
      <c r="AP56" s="354">
        <v>37204</v>
      </c>
      <c r="AQ56" s="355">
        <v>16.899999999999999</v>
      </c>
      <c r="AR56" s="356">
        <v>-68.7</v>
      </c>
    </row>
    <row r="57" spans="1:44" ht="13">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548</v>
      </c>
      <c r="AL57" s="335"/>
      <c r="AM57" s="343">
        <v>4884606</v>
      </c>
      <c r="AN57" s="344">
        <v>90464</v>
      </c>
      <c r="AO57" s="345">
        <v>-6.7</v>
      </c>
      <c r="AP57" s="346">
        <v>67319</v>
      </c>
      <c r="AQ57" s="347">
        <v>-27</v>
      </c>
      <c r="AR57" s="348">
        <v>20.3</v>
      </c>
    </row>
    <row r="58" spans="1:44" ht="13">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545</v>
      </c>
      <c r="AM58" s="351">
        <v>3202569</v>
      </c>
      <c r="AN58" s="352">
        <v>59312</v>
      </c>
      <c r="AO58" s="353">
        <v>-5.7</v>
      </c>
      <c r="AP58" s="354">
        <v>38101</v>
      </c>
      <c r="AQ58" s="355">
        <v>2.4</v>
      </c>
      <c r="AR58" s="356">
        <v>-8.1</v>
      </c>
    </row>
    <row r="59" spans="1:44" ht="13">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549</v>
      </c>
      <c r="AL59" s="335"/>
      <c r="AM59" s="343">
        <v>6955365</v>
      </c>
      <c r="AN59" s="344">
        <v>130730</v>
      </c>
      <c r="AO59" s="345">
        <v>44.5</v>
      </c>
      <c r="AP59" s="346">
        <v>70615</v>
      </c>
      <c r="AQ59" s="347">
        <v>4.9000000000000004</v>
      </c>
      <c r="AR59" s="348">
        <v>39.6</v>
      </c>
    </row>
    <row r="60" spans="1:44" ht="13">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545</v>
      </c>
      <c r="AM60" s="351">
        <v>4293998</v>
      </c>
      <c r="AN60" s="352">
        <v>80708</v>
      </c>
      <c r="AO60" s="353">
        <v>36.1</v>
      </c>
      <c r="AP60" s="354">
        <v>37382</v>
      </c>
      <c r="AQ60" s="355">
        <v>-1.9</v>
      </c>
      <c r="AR60" s="356">
        <v>38</v>
      </c>
    </row>
    <row r="61" spans="1:44" ht="13">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550</v>
      </c>
      <c r="AL61" s="357"/>
      <c r="AM61" s="358">
        <v>7413977</v>
      </c>
      <c r="AN61" s="359">
        <v>135243</v>
      </c>
      <c r="AO61" s="360">
        <v>10.7</v>
      </c>
      <c r="AP61" s="361">
        <v>72078</v>
      </c>
      <c r="AQ61" s="362">
        <v>9.3000000000000007</v>
      </c>
      <c r="AR61" s="348">
        <v>1.4</v>
      </c>
    </row>
    <row r="62" spans="1:44" ht="13">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545</v>
      </c>
      <c r="AM62" s="351">
        <v>4468015</v>
      </c>
      <c r="AN62" s="352">
        <v>81626</v>
      </c>
      <c r="AO62" s="353">
        <v>21.4</v>
      </c>
      <c r="AP62" s="354">
        <v>34750</v>
      </c>
      <c r="AQ62" s="355">
        <v>7</v>
      </c>
      <c r="AR62" s="356">
        <v>14.4</v>
      </c>
    </row>
    <row r="63" spans="1:44" ht="13">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t="13" hidden="1">
      <c r="AK70" s="273"/>
      <c r="AL70" s="273"/>
      <c r="AM70" s="273"/>
      <c r="AN70" s="273"/>
      <c r="AO70" s="273"/>
      <c r="AP70" s="273"/>
      <c r="AQ70" s="273"/>
      <c r="AR70" s="273"/>
    </row>
    <row r="71" spans="1:46" ht="13" hidden="1">
      <c r="AK71" s="273"/>
      <c r="AL71" s="273"/>
      <c r="AM71" s="273"/>
      <c r="AN71" s="273"/>
      <c r="AO71" s="273"/>
      <c r="AP71" s="273"/>
      <c r="AQ71" s="273"/>
      <c r="AR71" s="273"/>
    </row>
    <row r="72" spans="1:46" ht="13" hidden="1">
      <c r="AK72" s="273"/>
      <c r="AL72" s="273"/>
      <c r="AM72" s="273"/>
      <c r="AN72" s="273"/>
      <c r="AO72" s="273"/>
      <c r="AP72" s="273"/>
      <c r="AQ72" s="273"/>
      <c r="AR72" s="273"/>
    </row>
    <row r="73" spans="1:46" ht="13" hidden="1">
      <c r="AK73" s="273"/>
      <c r="AL73" s="273"/>
      <c r="AM73" s="273"/>
      <c r="AN73" s="273"/>
      <c r="AO73" s="273"/>
      <c r="AP73" s="273"/>
      <c r="AQ73" s="273"/>
      <c r="AR73" s="273"/>
    </row>
    <row r="74" spans="1:46" ht="13" hidden="1"/>
  </sheetData>
  <sheetProtection algorithmName="SHA-512" hashValue="hXWTVKZm5d0JreNONsJAt2eJrikX0M9EWN9wJrOFT7zQjtEf/GO+jUOFR0qaA75KGXXCcnzVMMHu8Ll2huwWLg==" saltValue="HwvtmDQLmzoYAbANbNAkqw==" spinCount="100000" sheet="1" objects="1" scenarios="1"/>
  <customSheetViews>
    <customSheetView guid="{3E4F4575-8CC4-4CAD-A67E-52DE3F5AF8CC}" showPageBreaks="1" showGridLines="0" fitToPage="1" hiddenRows="1" hiddenColumns="1" view="pageBreakPreview">
      <pageMargins left="0.39370078740157483" right="0.19685039370078741" top="0.39370078740157483" bottom="0.31496062992125984" header="0.51181102362204722" footer="0"/>
      <printOptions horizontalCentered="1"/>
      <pageSetup paperSize="9" scale="61" orientation="landscape" r:id="rId1"/>
      <headerFooter alignWithMargins="0">
        <oddFooter>&amp;C&amp;P/&amp;N</oddFooter>
      </headerFooter>
    </customSheetView>
  </customSheetViews>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2"/>
  <headerFooter alignWithMargins="0">
    <oddFooter>&amp;C&amp;P/&amp;N</oddFooter>
  </headerFooter>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48" zoomScale="55" zoomScaleNormal="55" zoomScaleSheetLayoutView="55" workbookViewId="0">
      <selection activeCell="CX116" sqref="CX116"/>
    </sheetView>
  </sheetViews>
  <sheetFormatPr defaultColWidth="0" defaultRowHeight="13.5" customHeight="1" zeroHeight="1"/>
  <cols>
    <col min="1" max="125" width="2.4531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
      <c r="B2" s="270"/>
      <c r="DG2" s="270"/>
    </row>
    <row r="3" spans="2:125" ht="13">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
    <row r="5" spans="2:125" ht="13"/>
    <row r="6" spans="2:125" ht="13"/>
    <row r="7" spans="2:125" ht="13"/>
    <row r="8" spans="2:125" ht="13"/>
    <row r="9" spans="2:125" ht="13">
      <c r="DU9" s="270"/>
    </row>
    <row r="10" spans="2:125" ht="13"/>
    <row r="11" spans="2:125" ht="13"/>
    <row r="12" spans="2:125" ht="13"/>
    <row r="13" spans="2:125" ht="13"/>
    <row r="14" spans="2:125" ht="13"/>
    <row r="15" spans="2:125" ht="13"/>
    <row r="16" spans="2:125" ht="13"/>
    <row r="17" spans="125:125" ht="13">
      <c r="DU17" s="270"/>
    </row>
    <row r="18" spans="125:125" ht="13"/>
    <row r="19" spans="125:125" ht="13"/>
    <row r="20" spans="125:125" ht="13">
      <c r="DU20" s="270"/>
    </row>
    <row r="21" spans="125:125" ht="13">
      <c r="DU21" s="270"/>
    </row>
    <row r="22" spans="125:125" ht="13"/>
    <row r="23" spans="125:125" ht="13"/>
    <row r="24" spans="125:125" ht="13"/>
    <row r="25" spans="125:125" ht="13"/>
    <row r="26" spans="125:125" ht="13"/>
    <row r="27" spans="125:125" ht="13"/>
    <row r="28" spans="125:125" ht="13">
      <c r="DU28" s="270"/>
    </row>
    <row r="29" spans="125:125" ht="13"/>
    <row r="30" spans="125:125" ht="13"/>
    <row r="31" spans="125:125" ht="13"/>
    <row r="32" spans="125:125" ht="13"/>
    <row r="33" spans="2:125" ht="13">
      <c r="B33" s="270"/>
      <c r="G33" s="270"/>
      <c r="I33" s="270"/>
    </row>
    <row r="34" spans="2:125" ht="13">
      <c r="C34" s="270"/>
      <c r="P34" s="270"/>
      <c r="DE34" s="270"/>
      <c r="DH34" s="270"/>
    </row>
    <row r="35" spans="2:125" ht="13">
      <c r="D35" s="270"/>
      <c r="E35" s="270"/>
      <c r="DG35" s="270"/>
      <c r="DJ35" s="270"/>
      <c r="DP35" s="270"/>
      <c r="DQ35" s="270"/>
      <c r="DR35" s="270"/>
      <c r="DS35" s="270"/>
      <c r="DT35" s="270"/>
      <c r="DU35" s="270"/>
    </row>
    <row r="36" spans="2:125" ht="13">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
      <c r="DU37" s="270"/>
    </row>
    <row r="38" spans="2:125" ht="13">
      <c r="DT38" s="270"/>
      <c r="DU38" s="270"/>
    </row>
    <row r="39" spans="2:125" ht="13"/>
    <row r="40" spans="2:125" ht="13">
      <c r="DH40" s="270"/>
    </row>
    <row r="41" spans="2:125" ht="13">
      <c r="DE41" s="270"/>
    </row>
    <row r="42" spans="2:125" ht="13">
      <c r="DG42" s="270"/>
      <c r="DJ42" s="270"/>
    </row>
    <row r="43" spans="2:125" ht="13">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
      <c r="DU44" s="270"/>
    </row>
    <row r="45" spans="2:125" ht="13"/>
    <row r="46" spans="2:125" ht="13"/>
    <row r="47" spans="2:125" ht="13"/>
    <row r="48" spans="2:125" ht="13">
      <c r="DT48" s="270"/>
      <c r="DU48" s="270"/>
    </row>
    <row r="49" spans="120:125" ht="13">
      <c r="DU49" s="270"/>
    </row>
    <row r="50" spans="120:125" ht="13">
      <c r="DU50" s="270"/>
    </row>
    <row r="51" spans="120:125" ht="13">
      <c r="DP51" s="270"/>
      <c r="DQ51" s="270"/>
      <c r="DR51" s="270"/>
      <c r="DS51" s="270"/>
      <c r="DT51" s="270"/>
      <c r="DU51" s="270"/>
    </row>
    <row r="52" spans="120:125" ht="13"/>
    <row r="53" spans="120:125" ht="13"/>
    <row r="54" spans="120:125" ht="13">
      <c r="DU54" s="270"/>
    </row>
    <row r="55" spans="120:125" ht="13"/>
    <row r="56" spans="120:125" ht="13"/>
    <row r="57" spans="120:125" ht="13"/>
    <row r="58" spans="120:125" ht="13">
      <c r="DU58" s="270"/>
    </row>
    <row r="59" spans="120:125" ht="13"/>
    <row r="60" spans="120:125" ht="13"/>
    <row r="61" spans="120:125" ht="13"/>
    <row r="62" spans="120:125" ht="13"/>
    <row r="63" spans="120:125" ht="13">
      <c r="DU63" s="270"/>
    </row>
    <row r="64" spans="120:125" ht="13">
      <c r="DT64" s="270"/>
      <c r="DU64" s="270"/>
    </row>
    <row r="65" spans="123:125" ht="13"/>
    <row r="66" spans="123:125" ht="13"/>
    <row r="67" spans="123:125" ht="13"/>
    <row r="68" spans="123:125" ht="13"/>
    <row r="69" spans="123:125" ht="13">
      <c r="DS69" s="270"/>
      <c r="DT69" s="270"/>
      <c r="DU69" s="270"/>
    </row>
    <row r="70" spans="123:125" ht="13"/>
    <row r="71" spans="123:125" ht="13"/>
    <row r="72" spans="123:125" ht="13"/>
    <row r="73" spans="123:125" ht="13"/>
    <row r="74" spans="123:125" ht="13"/>
    <row r="75" spans="123:125" ht="13"/>
    <row r="76" spans="123:125" ht="13"/>
    <row r="77" spans="123:125" ht="13"/>
    <row r="78" spans="123:125" ht="13"/>
    <row r="79" spans="123:125" ht="13"/>
    <row r="80" spans="123:125" ht="13"/>
    <row r="81" spans="116:125" ht="13"/>
    <row r="82" spans="116:125" ht="13">
      <c r="DL82" s="270"/>
    </row>
    <row r="83" spans="116:125" ht="13">
      <c r="DM83" s="270"/>
      <c r="DN83" s="270"/>
      <c r="DO83" s="270"/>
      <c r="DP83" s="270"/>
      <c r="DQ83" s="270"/>
      <c r="DR83" s="270"/>
      <c r="DS83" s="270"/>
      <c r="DT83" s="270"/>
      <c r="DU83" s="270"/>
    </row>
    <row r="84" spans="116:125" ht="13"/>
    <row r="85" spans="116:125" ht="13"/>
    <row r="86" spans="116:125" ht="13"/>
    <row r="87" spans="116:125" ht="13"/>
    <row r="88" spans="116:125" ht="13">
      <c r="DU88" s="270"/>
    </row>
    <row r="89" spans="116:125" ht="13"/>
    <row r="90" spans="116:125" ht="13"/>
    <row r="91" spans="116:125" ht="13"/>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552</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jk53i9r387R7Kf8/jxVZUQnWPIuRPNKabGdgTifq8blS8WjUakhjrDVZYdwhA33Esvk10Cb2w5XH83IY+J2NJA==" saltValue="IkKSNkAj6wmHRenaLTdDSg==" spinCount="100000" sheet="1" objects="1" scenarios="1"/>
  <dataConsolidate/>
  <customSheetViews>
    <customSheetView guid="{3E4F4575-8CC4-4CAD-A67E-52DE3F5AF8CC}" showGridLines="0" fitToPage="1" hiddenRows="1" hiddenColumns="1" topLeftCell="A79">
      <pageMargins left="0" right="0" top="0.19685039370078741" bottom="0" header="0.39370078740157483" footer="0"/>
      <printOptions horizontalCentered="1" verticalCentered="1"/>
      <pageSetup paperSize="9" scale="38"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8" orientation="landscape" horizontalDpi="300" verticalDpi="300" r:id="rId2"/>
  <headerFooter alignWithMargins="0">
    <oddFooter>&amp;C&amp;P/&amp;N</oddFooter>
  </headerFooter>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topLeftCell="A63" zoomScale="70" zoomScaleNormal="70" zoomScaleSheetLayoutView="55" workbookViewId="0">
      <selection activeCell="X116" sqref="X116"/>
    </sheetView>
  </sheetViews>
  <sheetFormatPr defaultColWidth="0" defaultRowHeight="13.5" customHeight="1" zeroHeight="1"/>
  <cols>
    <col min="1" max="125" width="2.4531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
      <c r="B2" s="270"/>
      <c r="T2" s="270"/>
    </row>
    <row r="3" spans="1:125" ht="13">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
    <row r="5" spans="1:125" ht="13"/>
    <row r="6" spans="1:125" ht="13"/>
    <row r="7" spans="1:125" ht="13"/>
    <row r="8" spans="1:125" ht="13"/>
    <row r="9" spans="1:125" ht="13"/>
    <row r="10" spans="1:125" ht="13"/>
    <row r="11" spans="1:125" ht="13"/>
    <row r="12" spans="1:125" ht="13"/>
    <row r="13" spans="1:125" ht="13"/>
    <row r="14" spans="1:125" ht="13"/>
    <row r="15" spans="1:125" ht="13"/>
    <row r="16" spans="1:125" ht="13"/>
    <row r="17" ht="13"/>
    <row r="18" ht="13"/>
    <row r="19" ht="13"/>
    <row r="20" ht="13"/>
    <row r="21" ht="13"/>
    <row r="22" ht="13"/>
    <row r="23" ht="13"/>
    <row r="24" ht="13"/>
    <row r="25" ht="13"/>
    <row r="26" ht="13"/>
    <row r="27" ht="13"/>
    <row r="28" ht="13"/>
    <row r="29" ht="13"/>
    <row r="30" ht="13"/>
    <row r="31" ht="13"/>
    <row r="32" ht="13"/>
    <row r="33" spans="2:125" ht="13">
      <c r="B33" s="270"/>
      <c r="G33" s="270"/>
      <c r="I33" s="270"/>
    </row>
    <row r="34" spans="2:125" ht="13">
      <c r="C34" s="270"/>
      <c r="P34" s="270"/>
      <c r="R34" s="270"/>
      <c r="U34" s="270"/>
    </row>
    <row r="35" spans="2:125" ht="13">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
      <c r="F36" s="270"/>
      <c r="H36" s="270"/>
      <c r="J36" s="270"/>
      <c r="K36" s="270"/>
      <c r="L36" s="270"/>
      <c r="M36" s="270"/>
      <c r="N36" s="270"/>
      <c r="O36" s="270"/>
      <c r="Q36" s="270"/>
      <c r="S36" s="270"/>
      <c r="V36" s="270"/>
    </row>
    <row r="37" spans="2:125" ht="13"/>
    <row r="38" spans="2:125" ht="13"/>
    <row r="39" spans="2:125" ht="13"/>
    <row r="40" spans="2:125" ht="13">
      <c r="U40" s="270"/>
    </row>
    <row r="41" spans="2:125" ht="13">
      <c r="R41" s="270"/>
    </row>
    <row r="42" spans="2:125" ht="13">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
      <c r="Q43" s="270"/>
      <c r="S43" s="270"/>
      <c r="V43" s="270"/>
    </row>
    <row r="44" spans="2:125" ht="13"/>
    <row r="45" spans="2:125" ht="13"/>
    <row r="46" spans="2:125" ht="13"/>
    <row r="47" spans="2:125" ht="13"/>
    <row r="48" spans="2:125" ht="13"/>
    <row r="49" ht="13"/>
    <row r="50" ht="13"/>
    <row r="51" ht="13"/>
    <row r="52" ht="13"/>
    <row r="53" ht="13"/>
    <row r="54" ht="13"/>
    <row r="55" ht="13"/>
    <row r="56" ht="13"/>
    <row r="57" ht="13"/>
    <row r="58" ht="13"/>
    <row r="59" ht="13"/>
    <row r="60" ht="13"/>
    <row r="61" ht="13"/>
    <row r="62" ht="13"/>
    <row r="63" ht="13"/>
    <row r="64" ht="13"/>
    <row r="65" ht="13"/>
    <row r="66" ht="13"/>
    <row r="67" ht="13"/>
    <row r="68" ht="13"/>
    <row r="69" ht="13"/>
    <row r="70" ht="13"/>
    <row r="71" ht="13"/>
    <row r="72" ht="13"/>
    <row r="73" ht="13"/>
    <row r="74" ht="13"/>
    <row r="75" ht="13"/>
    <row r="76" ht="13"/>
    <row r="77" ht="13"/>
    <row r="78" ht="13"/>
    <row r="79" ht="13"/>
    <row r="80" ht="13"/>
    <row r="81" ht="13"/>
    <row r="82" ht="13"/>
    <row r="83" ht="13"/>
    <row r="84" ht="13"/>
    <row r="85" ht="13"/>
    <row r="86" ht="13"/>
    <row r="87" ht="13"/>
    <row r="88" ht="13"/>
    <row r="89" ht="13"/>
    <row r="90" ht="13"/>
    <row r="91" ht="13"/>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553</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mwCh4h7g6uWMCIWJmAR5px+REa7GTo8gpJf7RolEvDZNgFcMk3ga5iV4xYb5nEMYmwJpqsvSyEyE/YyGOJgfuA==" saltValue="fGtYegzTcmkMRHFjV3sR7A==" spinCount="100000" sheet="1" objects="1" scenarios="1"/>
  <dataConsolidate/>
  <customSheetViews>
    <customSheetView guid="{3E4F4575-8CC4-4CAD-A67E-52DE3F5AF8CC}" showGridLines="0" fitToPage="1" hiddenRows="1" hiddenColumns="1" topLeftCell="A85">
      <pageMargins left="0" right="0" top="0.19685039370078741" bottom="0" header="0.39370078740157483" footer="0"/>
      <printOptions horizontalCentered="1" verticalCentered="1"/>
      <pageSetup paperSize="9" scale="40" orientation="landscape" horizontalDpi="300" verticalDpi="300" r:id="rId1"/>
      <headerFooter alignWithMargins="0">
        <oddFooter>&amp;C&amp;P/&amp;N</oddFooter>
      </headerFooter>
    </customSheetView>
  </customSheetViews>
  <phoneticPr fontId="2"/>
  <printOptions horizontalCentered="1" verticalCentered="1"/>
  <pageMargins left="0" right="0" top="0.19685039370078741" bottom="0" header="0.39370078740157483" footer="0"/>
  <pageSetup paperSize="9" scale="38" orientation="landscape" horizontalDpi="300" verticalDpi="300" r:id="rId2"/>
  <headerFooter alignWithMargins="0">
    <oddFooter>&amp;C&amp;P/&amp;N</oddFooter>
  </headerFooter>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8" zoomScaleSheetLayoutView="100" workbookViewId="0">
      <selection activeCell="W9" sqref="W9:AL11"/>
    </sheetView>
  </sheetViews>
  <sheetFormatPr defaultColWidth="0" defaultRowHeight="13.5" customHeight="1" zeroHeight="1"/>
  <cols>
    <col min="1" max="1" width="8.26953125" style="1" customWidth="1"/>
    <col min="2" max="16" width="14.63281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554</v>
      </c>
      <c r="G46" s="8" t="s">
        <v>555</v>
      </c>
      <c r="H46" s="8" t="s">
        <v>556</v>
      </c>
      <c r="I46" s="8" t="s">
        <v>557</v>
      </c>
      <c r="J46" s="9" t="s">
        <v>558</v>
      </c>
    </row>
    <row r="47" spans="2:10" ht="57.75" customHeight="1">
      <c r="B47" s="10"/>
      <c r="C47" s="1213" t="s">
        <v>3</v>
      </c>
      <c r="D47" s="1213"/>
      <c r="E47" s="1214"/>
      <c r="F47" s="11">
        <v>16.63</v>
      </c>
      <c r="G47" s="12">
        <v>16.79</v>
      </c>
      <c r="H47" s="12">
        <v>17</v>
      </c>
      <c r="I47" s="12">
        <v>17.84</v>
      </c>
      <c r="J47" s="13">
        <v>18.399999999999999</v>
      </c>
    </row>
    <row r="48" spans="2:10" ht="57.75" customHeight="1">
      <c r="B48" s="14"/>
      <c r="C48" s="1215" t="s">
        <v>4</v>
      </c>
      <c r="D48" s="1215"/>
      <c r="E48" s="1216"/>
      <c r="F48" s="15">
        <v>3.6</v>
      </c>
      <c r="G48" s="16">
        <v>3.93</v>
      </c>
      <c r="H48" s="16">
        <v>4.09</v>
      </c>
      <c r="I48" s="16">
        <v>5.38</v>
      </c>
      <c r="J48" s="17">
        <v>2.0499999999999998</v>
      </c>
    </row>
    <row r="49" spans="2:10" ht="57.75" customHeight="1" thickBot="1">
      <c r="B49" s="18"/>
      <c r="C49" s="1217" t="s">
        <v>5</v>
      </c>
      <c r="D49" s="1217"/>
      <c r="E49" s="1218"/>
      <c r="F49" s="19">
        <v>6.35</v>
      </c>
      <c r="G49" s="20">
        <v>8.3699999999999992</v>
      </c>
      <c r="H49" s="20">
        <v>3.71</v>
      </c>
      <c r="I49" s="20">
        <v>6.45</v>
      </c>
      <c r="J49" s="21">
        <v>2.02</v>
      </c>
    </row>
    <row r="50" spans="2:10" ht="13.5" customHeight="1"/>
    <row r="51" spans="2:10" ht="13.5" hidden="1" customHeight="1"/>
    <row r="52" spans="2:10" ht="13.5" hidden="1" customHeight="1"/>
    <row r="53" spans="2:10" ht="13.5" hidden="1" customHeight="1"/>
  </sheetData>
  <sheetProtection algorithmName="SHA-512" hashValue="E7wNeMdI3FMSSzHhSN7tGFf/uhsL6K+7cslRBuGqkpRgI3jGFlJi5TsSJwjJov6fyiPw7m6URVacxohmeg/8Vw==" saltValue="ZcXCmXGyCUZLeCXUkCm0Jg==" spinCount="100000" sheet="1" objects="1" scenarios="1"/>
  <customSheetViews>
    <customSheetView guid="{3E4F4575-8CC4-4CAD-A67E-52DE3F5AF8CC}" showGridLines="0" fitToPage="1" hiddenRows="1" hiddenColumns="1" topLeftCell="A31">
      <rowBreaks count="1" manualBreakCount="1">
        <brk id="51" max="15" man="1"/>
      </rowBreaks>
      <pageMargins left="0" right="0" top="0.19685039370078741" bottom="0" header="0" footer="0"/>
      <printOptions horizontalCentered="1"/>
      <pageSetup paperSize="9" scale="64" orientation="landscape" horizontalDpi="300" verticalDpi="300" r:id="rId1"/>
      <headerFooter alignWithMargins="0">
        <oddFooter>&amp;C&amp;P/&amp;N</oddFooter>
      </headerFooter>
    </customSheetView>
  </customSheetViews>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2"/>
  <headerFooter alignWithMargins="0">
    <oddFooter>&amp;C&amp;P/&amp;N</oddFooter>
  </headerFooter>
  <rowBreaks count="1" manualBreakCount="1">
    <brk id="51" max="15"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2019-10-29T06:04:50Z</cp:lastPrinted>
  <dcterms:created xsi:type="dcterms:W3CDTF">2019-02-14T04:19:54Z</dcterms:created>
  <dcterms:modified xsi:type="dcterms:W3CDTF">2019-11-07T07:51:45Z</dcterms:modified>
  <cp:category/>
</cp:coreProperties>
</file>