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2 通常分＋組合せ分析・ストック情報\"/>
    </mc:Choice>
  </mc:AlternateContent>
  <bookViews>
    <workbookView xWindow="0" yWindow="0" windowWidth="19200" windowHeight="7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4" i="12" l="1"/>
  <c r="Q34"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E34" i="10"/>
  <c r="AM34" i="10"/>
  <c r="U34" i="10"/>
  <c r="C34" i="10"/>
  <c r="BW36" i="10" l="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<sst xmlns="http://schemas.openxmlformats.org/spreadsheetml/2006/main" count="1134" uniqueCount="654">
  <si>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</si>
  <si>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</si>
  <si>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</si>
  <si>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</si>
  <si>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</si>
  <si>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</si>
  <si>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</si>
  <si>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</si>
  <si>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</si>
  <si>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</si>
  <si>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</si>
  <si>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</si>
  <si>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</si>
  <si>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</si>
  <si>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</si>
  <si>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</si>
  <si>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</si>
  <si>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</si>
  <si>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</si>
  <si>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</si>
  <si>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</si>
  <si>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</si>
  <si>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</si>
  <si>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</si>
  <si>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</si>
  <si>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</si>
  <si>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</si>
  <si>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</si>
  <si>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</si>
  <si>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</si>
  <si>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</si>
  <si>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</si>
  <si>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</si>
  <si>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</si>
  <si>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</si>
  <si>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</si>
  <si>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</si>
  <si>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</si>
  <si>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</si>
  <si>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</si>
  <si>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</si>
  <si>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</si>
  <si>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</si>
  <si>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</si>
  <si>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</si>
  <si>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</si>
  <si>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</si>
  <si>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</si>
  <si>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</si>
  <si>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</si>
  <si>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</si>
  <si>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</si>
  <si>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</si>
  <si>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</si>
  <si>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</si>
  <si>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</si>
  <si>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</si>
  <si>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</si>
  <si>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</si>
  <si>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</si>
  <si>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</si>
  <si>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</si>
  <si>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</si>
  <si>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</si>
  <si>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</si>
  <si>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</si>
  <si>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</si>
  <si>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</si>
  <si>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</si>
  <si>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</si>
  <si>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</si>
  <si>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</si>
  <si>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</si>
  <si>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</si>
  <si>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</si>
  <si>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</si>
  <si>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</si>
  <si>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</si>
  <si>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</si>
  <si>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</si>
  <si>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</si>
  <si>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</si>
  <si>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</si>
  <si>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</si>
  <si>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</si>
  <si>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</si>
  <si>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</si>
  <si>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</si>
  <si>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</si>
  <si>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</si>
  <si>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</si>
  <si>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</si>
  <si>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</si>
  <si>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</si>
  <si>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</si>
  <si>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</si>
  <si>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</si>
  <si>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</si>
  <si>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</si>
  <si>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</si>
  <si>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</si>
  <si>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</si>
  <si>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</si>
  <si>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</si>
  <si>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</si>
  <si>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</si>
  <si>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</si>
  <si>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</si>
  <si>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</si>
  <si>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</si>
  <si>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</si>
  <si>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</si>
  <si>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</si>
  <si>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</si>
  <si>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</si>
  <si>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</si>
  <si>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</si>
  <si>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</si>
  <si>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</si>
  <si>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</si>
  <si>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</si>
  <si>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</si>
  <si>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</si>
  <si>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</si>
  <si>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</si>
  <si>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</si>
  <si>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</si>
  <si>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</si>
  <si>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</si>
  <si>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</si>
  <si>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</si>
  <si>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</si>
  <si>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</si>
  <si>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</si>
  <si>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</si>
  <si>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</si>
  <si>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</si>
  <si>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</si>
  <si>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</si>
  <si>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</si>
  <si>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</si>
  <si>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</si>
  <si>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</si>
  <si>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</si>
  <si>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</si>
  <si>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</si>
  <si>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</si>
  <si>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</si>
  <si>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</si>
  <si>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</si>
  <si>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</si>
  <si>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</si>
  <si>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</si>
  <si>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</si>
  <si>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</si>
  <si>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</si>
  <si>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</si>
  <si>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</si>
  <si>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</si>
  <si>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</si>
  <si>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</si>
  <si>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</si>
  <si>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</si>
  <si>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</si>
  <si>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</si>
  <si>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</si>
  <si>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</si>
  <si>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</si>
  <si>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</si>
  <si>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</si>
  <si>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</si>
  <si>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</si>
  <si>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</si>
  <si>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</si>
  <si>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</si>
  <si>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</si>
  <si>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</si>
  <si>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</si>
  <si>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</si>
  <si>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</si>
  <si>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</si>
  <si>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</si>
  <si>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</si>
  <si>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</si>
  <si>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</si>
  <si>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</si>
  <si>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</si>
  <si>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</si>
  <si>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</si>
  <si>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</si>
  <si>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</si>
  <si>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</si>
  <si>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</si>
  <si>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</si>
  <si>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</si>
  <si>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</si>
  <si>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</si>
  <si>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</si>
  <si>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</si>
  <si>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</si>
  <si>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</si>
  <si>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</si>
  <si>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</si>
  <si>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</si>
  <si>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</si>
  <si>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</si>
  <si>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</si>
  <si>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</si>
  <si>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</si>
  <si>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</si>
  <si>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</si>
  <si>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</si>
  <si>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</si>
  <si>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</si>
  <si>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</si>
  <si>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広島県三次市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</si>
  <si>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</si>
  <si>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</si>
  <si>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</si>
  <si>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</si>
  <si>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</si>
  <si>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</si>
  <si>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</si>
  <si>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</si>
  <si>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</si>
  <si>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</si>
  <si>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</si>
  <si>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</si>
  <si>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</si>
  <si>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</si>
  <si>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</si>
  <si>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</si>
  <si>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</si>
  <si>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</si>
  <si>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</si>
  <si>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</si>
  <si>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</si>
  <si>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</si>
  <si>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</si>
  <si>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</si>
  <si>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</si>
  <si>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</si>
  <si>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</si>
  <si>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</si>
  <si>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</si>
  <si>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</si>
  <si>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</si>
  <si>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</si>
  <si>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</si>
  <si>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</si>
  <si>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</si>
  <si>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</si>
  <si>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</si>
  <si>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</si>
  <si>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</si>
  <si>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</si>
  <si>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</si>
  <si>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</si>
  <si>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</si>
  <si>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</si>
  <si>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</si>
  <si>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</si>
  <si>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</si>
  <si>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</si>
  <si>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</si>
  <si>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</si>
  <si>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</si>
  <si>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</si>
  <si>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</si>
  <si>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</si>
  <si>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</si>
  <si>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</si>
  <si>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</si>
  <si>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</si>
  <si>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</si>
  <si>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</si>
  <si>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</si>
  <si>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</si>
  <si>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</si>
  <si>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</si>
  <si>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</si>
  <si>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</si>
  <si>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</si>
  <si>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</si>
  <si>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</si>
  <si>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</si>
  <si>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</si>
  <si>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</si>
  <si>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</si>
  <si>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</si>
  <si>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</si>
  <si>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</si>
  <si>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</si>
  <si>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</si>
  <si>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</si>
  <si>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</si>
  <si>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</si>
  <si>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</si>
  <si>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</si>
  <si>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</si>
  <si>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</si>
  <si>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</si>
  <si>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</si>
  <si>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</si>
  <si>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</si>
  <si>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</si>
  <si>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</si>
  <si>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</si>
  <si>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</si>
  <si>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</si>
  <si>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</si>
  <si>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</si>
  <si>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</si>
  <si>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</si>
  <si>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</si>
  <si>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</si>
  <si>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</si>
  <si>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</si>
  <si>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</si>
  <si>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</si>
  <si>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</si>
  <si>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</si>
  <si>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</si>
  <si>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</si>
  <si>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</si>
  <si>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</si>
  <si>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</si>
  <si>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</si>
  <si>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</si>
  <si>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</si>
  <si>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</si>
  <si>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</si>
  <si>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</si>
  <si>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</si>
  <si>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</si>
  <si>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</si>
  <si>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</si>
  <si>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</si>
  <si>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</si>
  <si>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</si>
  <si>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</si>
  <si>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</si>
  <si>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</si>
  <si>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</si>
  <si>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</si>
  <si>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</si>
  <si>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</si>
  <si>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</si>
  <si>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</si>
  <si>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</si>
  <si>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</si>
  <si>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</si>
  <si>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</si>
  <si>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</si>
  <si>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</si>
  <si>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</si>
  <si>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</si>
  <si>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</si>
  <si>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</si>
  <si>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</si>
  <si>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</si>
  <si>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</si>
  <si>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</si>
  <si>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</si>
  <si>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</si>
  <si>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</si>
  <si>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</si>
  <si>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</si>
  <si>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広島県三次市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</si>
  <si>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</si>
  <si>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</si>
  <si>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</si>
  <si>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</si>
  <si>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</si>
  <si>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</si>
  <si>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</si>
  <si>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</si>
  <si>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</si>
  <si>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</si>
  <si>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</si>
  <si>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</si>
  <si>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</si>
  <si>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</si>
  <si>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</si>
  <si>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</si>
  <si>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</si>
  <si>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</si>
  <si>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</si>
  <si>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</si>
  <si>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</si>
  <si>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</si>
  <si>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</si>
  <si>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</si>
  <si>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</si>
  <si>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</si>
  <si>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</si>
  <si>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</si>
  <si>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</si>
  <si>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</si>
  <si>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</si>
  <si>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</si>
  <si>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</si>
  <si>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</si>
  <si>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</si>
  <si>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</si>
  <si>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</si>
  <si>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</si>
  <si>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t>
    <phoneticPr fontId="5"/>
  </si>
  <si>
    <t>介護保険特別会計</t>
    <phoneticPr fontId="5"/>
  </si>
  <si>
    <t>後期高齢者医療特別会計</t>
    <phoneticPr fontId="5"/>
  </si>
  <si>
    <t>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</si>
  <si>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</si>
  <si>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</si>
  <si>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</si>
  <si>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</si>
  <si>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</si>
  <si>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</si>
  <si>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</si>
  <si>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</si>
  <si>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</si>
  <si>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</si>
  <si>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</si>
  <si>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</si>
  <si>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</si>
  <si>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</si>
  <si>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</si>
  <si>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</si>
  <si>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</si>
  <si>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</si>
  <si>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</si>
  <si>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</si>
  <si>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</si>
  <si>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</si>
  <si>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</si>
  <si>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</si>
  <si>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</si>
  <si>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</si>
  <si>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</si>
  <si>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</si>
  <si>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</si>
  <si>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</si>
  <si>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</si>
  <si>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</si>
  <si>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</si>
  <si>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</si>
  <si>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</si>
  <si>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</si>
  <si>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</si>
  <si>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</si>
  <si>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</si>
  <si>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</si>
  <si>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</si>
  <si>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</si>
  <si>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</si>
  <si>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</si>
  <si>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</si>
  <si>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</si>
  <si>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</si>
  <si>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</si>
  <si>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</si>
  <si>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</si>
  <si>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</si>
  <si>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</si>
  <si>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</si>
  <si>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</si>
  <si>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</si>
  <si>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</si>
  <si>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</si>
  <si>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</si>
  <si>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</si>
  <si>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</si>
  <si>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</si>
  <si>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</si>
  <si>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</si>
  <si>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</si>
  <si>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</si>
  <si>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</si>
  <si>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</si>
  <si>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</si>
  <si>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</si>
  <si>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</si>
  <si>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</si>
  <si>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</si>
  <si>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</si>
  <si>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</si>
  <si>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</si>
  <si>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</si>
  <si>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</si>
  <si>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</si>
  <si>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</si>
  <si>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</si>
  <si>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</si>
  <si>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</si>
  <si>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</si>
  <si>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</si>
  <si>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</si>
  <si>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</si>
  <si>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</si>
  <si>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</si>
  <si>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</si>
  <si>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</si>
  <si>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</si>
  <si>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</si>
  <si>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</si>
  <si>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</si>
  <si>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</si>
  <si>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</si>
  <si>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</si>
  <si>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</si>
  <si>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</si>
  <si>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</si>
  <si>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</si>
  <si>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</si>
  <si>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</si>
  <si>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</si>
  <si>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</si>
  <si>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</si>
  <si>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</si>
  <si>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</si>
  <si>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</si>
  <si>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</si>
  <si>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</si>
  <si>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</si>
  <si>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</si>
  <si>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</si>
  <si>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</si>
  <si>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</si>
  <si>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</si>
  <si>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</si>
  <si>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</si>
  <si>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</si>
  <si>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</si>
  <si>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</si>
  <si>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</si>
  <si>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</si>
  <si>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</si>
  <si>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</si>
  <si>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</si>
  <si>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</si>
  <si>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</si>
  <si>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</si>
  <si>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</si>
  <si>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</si>
  <si>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</si>
  <si>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</si>
  <si>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</si>
  <si>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</si>
  <si>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</si>
  <si>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</si>
  <si>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</si>
  <si>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</si>
  <si>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</si>
  <si>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</si>
  <si>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</si>
  <si>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</si>
  <si>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</si>
  <si>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</si>
  <si>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</si>
  <si>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</si>
  <si>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</si>
  <si>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</si>
  <si>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</si>
  <si>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</si>
  <si>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</si>
  <si>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</si>
  <si>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</si>
  <si>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</si>
  <si>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</si>
  <si>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</si>
  <si>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</si>
  <si>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</si>
  <si>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</si>
  <si>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</si>
  <si>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3.89</t>
  </si>
  <si>
    <t>病院事業会計</t>
  </si>
  <si>
    <t>水道事業会計</t>
  </si>
  <si>
    <t>一般会計</t>
  </si>
  <si>
    <t>下水道事業会計</t>
  </si>
  <si>
    <t>介護保険特別会計</t>
  </si>
  <si>
    <t>後期高齢者医療特別会計</t>
  </si>
  <si>
    <t>国民健康保険特別会計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</si>
  <si>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</si>
  <si>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</si>
  <si>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</si>
  <si>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</si>
  <si>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</si>
  <si>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</si>
  <si>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</si>
  <si>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</si>
  <si>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</si>
  <si>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三次国際交流協会</t>
  </si>
  <si>
    <t>三次市観光協会</t>
  </si>
  <si>
    <t>広島三次ワイナリー</t>
  </si>
  <si>
    <t>君田トエンティワン</t>
  </si>
  <si>
    <t>布野特産センター</t>
  </si>
  <si>
    <t>吉舎食品</t>
  </si>
  <si>
    <t>奥田元宋・小由女美術館</t>
  </si>
  <si>
    <t>三次ケーブルビジョン</t>
  </si>
  <si>
    <t>みわ３７５</t>
  </si>
  <si>
    <t>暮らしサポートみよし</t>
  </si>
  <si>
    <t>地域包括支援センターみよし</t>
  </si>
  <si>
    <t>みよし観光まちづくり機構</t>
  </si>
  <si>
    <t>県入力</t>
    <rPh sb="0" eb="1">
      <t>ケン</t>
    </rPh>
    <rPh sb="1" eb="3">
      <t>ニュウリョク</t>
    </rPh>
    <phoneticPr fontId="2"/>
  </si>
  <si>
    <t>決算書</t>
    <rPh sb="0" eb="3">
      <t>ケッサンショ</t>
    </rPh>
    <phoneticPr fontId="2"/>
  </si>
  <si>
    <t>備北地区消防組合</t>
  </si>
  <si>
    <t>広島県後期高齢者医療広域連合（一般会計）</t>
  </si>
  <si>
    <t>広島県後期高齢者医療広域連合（特別会計）</t>
  </si>
  <si>
    <t>後期高齢：</t>
    <rPh sb="0" eb="2">
      <t>コウキ</t>
    </rPh>
    <rPh sb="2" eb="4">
      <t>コウレイ</t>
    </rPh>
    <phoneticPr fontId="2"/>
  </si>
  <si>
    <t>別途送付資料から</t>
  </si>
  <si>
    <t>備北消防：</t>
    <rPh sb="0" eb="2">
      <t>ビホク</t>
    </rPh>
    <rPh sb="2" eb="4">
      <t>ショウボウ</t>
    </rPh>
    <phoneticPr fontId="2"/>
  </si>
  <si>
    <t>決算書から</t>
    <rPh sb="0" eb="3">
      <t>ケッサンショ</t>
    </rPh>
    <phoneticPr fontId="2"/>
  </si>
  <si>
    <t>-</t>
    <phoneticPr fontId="2"/>
  </si>
  <si>
    <t>水道，病院，下水道：決算統計20表</t>
    <rPh sb="0" eb="2">
      <t>スイドウ</t>
    </rPh>
    <rPh sb="3" eb="5">
      <t>ビョウイン</t>
    </rPh>
    <rPh sb="6" eb="9">
      <t>ゲスイドウ</t>
    </rPh>
    <rPh sb="10" eb="12">
      <t>ケッサン</t>
    </rPh>
    <rPh sb="12" eb="14">
      <t>トウケイ</t>
    </rPh>
    <rPh sb="16" eb="17">
      <t>ヒョウ</t>
    </rPh>
    <phoneticPr fontId="2"/>
  </si>
  <si>
    <t>診療所：R3予算書P.276（前前年度末現在高）</t>
    <rPh sb="0" eb="3">
      <t>シンリョウショ</t>
    </rPh>
    <rPh sb="6" eb="8">
      <t>ヨサン</t>
    </rPh>
    <rPh sb="8" eb="9">
      <t>ショ</t>
    </rPh>
    <rPh sb="15" eb="16">
      <t>ゼン</t>
    </rPh>
    <rPh sb="16" eb="17">
      <t>ゼン</t>
    </rPh>
    <rPh sb="17" eb="19">
      <t>ネンド</t>
    </rPh>
    <rPh sb="19" eb="20">
      <t>マツ</t>
    </rPh>
    <rPh sb="20" eb="22">
      <t>ゲンザイ</t>
    </rPh>
    <rPh sb="22" eb="23">
      <t>ダカ</t>
    </rPh>
    <phoneticPr fontId="2"/>
  </si>
  <si>
    <t>1①純計</t>
    <rPh sb="2" eb="3">
      <t>ジュン</t>
    </rPh>
    <rPh sb="3" eb="4">
      <t>ケイ</t>
    </rPh>
    <phoneticPr fontId="2"/>
  </si>
  <si>
    <t>４②③</t>
    <phoneticPr fontId="2"/>
  </si>
  <si>
    <t>-</t>
    <phoneticPr fontId="2"/>
  </si>
  <si>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</si>
  <si>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</si>
  <si>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ブロードバンドひかり基金</t>
    <rPh sb="10" eb="12">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</si>
  <si>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</si>
  <si>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</si>
  <si>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出資金：16,536千円
補助金：4,587千円</t>
    <rPh sb="0" eb="3">
      <t>シュッシキン</t>
    </rPh>
    <rPh sb="10" eb="12">
      <t>センエン</t>
    </rPh>
    <rPh sb="13" eb="16">
      <t>ホジョキン</t>
    </rPh>
    <rPh sb="22" eb="24">
      <t>センエン</t>
    </rPh>
    <phoneticPr fontId="2"/>
  </si>
  <si>
    <t>出資金：3,000千円
補助金46,913千円</t>
    <rPh sb="0" eb="3">
      <t>シュッシキン</t>
    </rPh>
    <rPh sb="9" eb="11">
      <t>センエン</t>
    </rPh>
    <rPh sb="12" eb="15">
      <t>ホジョキン</t>
    </rPh>
    <rPh sb="21" eb="23">
      <t>センエン</t>
    </rPh>
    <phoneticPr fontId="2"/>
  </si>
  <si>
    <t>出資金：105,244千円</t>
    <rPh sb="0" eb="3">
      <t>シュッシキン</t>
    </rPh>
    <rPh sb="11" eb="13">
      <t>センエン</t>
    </rPh>
    <phoneticPr fontId="2"/>
  </si>
  <si>
    <t>出資金：24,000千円</t>
    <rPh sb="0" eb="3">
      <t>シュッシキン</t>
    </rPh>
    <rPh sb="10" eb="12">
      <t>センエン</t>
    </rPh>
    <phoneticPr fontId="2"/>
  </si>
  <si>
    <t>出資金：12,500千円</t>
    <rPh sb="0" eb="3">
      <t>シュッシキン</t>
    </rPh>
    <rPh sb="10" eb="12">
      <t>センエン</t>
    </rPh>
    <phoneticPr fontId="2"/>
  </si>
  <si>
    <t>出資金：6,000千円</t>
    <rPh sb="0" eb="3">
      <t>シュッシキン</t>
    </rPh>
    <rPh sb="9" eb="11">
      <t>センエン</t>
    </rPh>
    <phoneticPr fontId="2"/>
  </si>
  <si>
    <t>出資金：333,144千円
補助金：19,000千円</t>
    <rPh sb="0" eb="3">
      <t>シュッシキン</t>
    </rPh>
    <rPh sb="11" eb="13">
      <t>センエン</t>
    </rPh>
    <rPh sb="14" eb="16">
      <t>ホジョ</t>
    </rPh>
    <rPh sb="16" eb="17">
      <t>キン</t>
    </rPh>
    <rPh sb="24" eb="26">
      <t>センエン</t>
    </rPh>
    <phoneticPr fontId="2"/>
  </si>
  <si>
    <t>出資金：75,000千円
補助金：87千円</t>
    <rPh sb="0" eb="3">
      <t>シュッシキン</t>
    </rPh>
    <rPh sb="10" eb="12">
      <t>センエン</t>
    </rPh>
    <rPh sb="13" eb="16">
      <t>ホジョキン</t>
    </rPh>
    <rPh sb="19" eb="21">
      <t>センエン</t>
    </rPh>
    <phoneticPr fontId="2"/>
  </si>
  <si>
    <t>出資金：750千円</t>
    <rPh sb="0" eb="3">
      <t>シュッシキン</t>
    </rPh>
    <rPh sb="7" eb="9">
      <t>センエン</t>
    </rPh>
    <phoneticPr fontId="2"/>
  </si>
  <si>
    <t>出資金：30,000千円</t>
    <rPh sb="0" eb="3">
      <t>シュッシキン</t>
    </rPh>
    <rPh sb="10" eb="12">
      <t>センエン</t>
    </rPh>
    <phoneticPr fontId="2"/>
  </si>
  <si>
    <t>出資金：20,000千円</t>
    <rPh sb="0" eb="3">
      <t>シュッシキン</t>
    </rPh>
    <rPh sb="10" eb="12">
      <t>センエン</t>
    </rPh>
    <phoneticPr fontId="2"/>
  </si>
  <si>
    <t>出資金：10,100千円
補助金：56,616千円</t>
    <rPh sb="0" eb="3">
      <t>シュッシキン</t>
    </rPh>
    <rPh sb="10" eb="12">
      <t>センエン</t>
    </rPh>
    <rPh sb="13" eb="16">
      <t>ホジョキン</t>
    </rPh>
    <rPh sb="23" eb="25">
      <t>センエン</t>
    </rPh>
    <phoneticPr fontId="2"/>
  </si>
  <si>
    <t>9,331,865千円，2,491,607千円
法適用企業</t>
    <rPh sb="9" eb="11">
      <t>センエン</t>
    </rPh>
    <rPh sb="21" eb="23">
      <t>センエン</t>
    </rPh>
    <phoneticPr fontId="5"/>
  </si>
  <si>
    <t>2,798,447千円，1,292,882千円
法適用企業</t>
    <rPh sb="9" eb="11">
      <t>センエン</t>
    </rPh>
    <rPh sb="21" eb="23">
      <t>センエン</t>
    </rPh>
    <phoneticPr fontId="5"/>
  </si>
  <si>
    <t>11,820,647千円，11,820,647千円
法適用企業</t>
    <rPh sb="10" eb="12">
      <t>センエン</t>
    </rPh>
    <rPh sb="23" eb="25">
      <t>センエン</t>
    </rPh>
    <phoneticPr fontId="5"/>
  </si>
  <si>
    <t>起業債現在高：23,248千円</t>
    <rPh sb="0" eb="2">
      <t>キギョウ</t>
    </rPh>
    <rPh sb="2" eb="3">
      <t>サイ</t>
    </rPh>
    <rPh sb="3" eb="5">
      <t>ゲンザイ</t>
    </rPh>
    <rPh sb="5" eb="6">
      <t>ダカ</t>
    </rPh>
    <rPh sb="13" eb="15">
      <t>センエン</t>
    </rPh>
    <phoneticPr fontId="2"/>
  </si>
  <si>
    <t>地方債現在高：52,528,408千円</t>
    <rPh sb="0" eb="3">
      <t>チホウサイ</t>
    </rPh>
    <rPh sb="3" eb="5">
      <t>ゲンザイ</t>
    </rPh>
    <rPh sb="5" eb="6">
      <t>ダカ</t>
    </rPh>
    <rPh sb="17" eb="19">
      <t>センエン</t>
    </rPh>
    <phoneticPr fontId="2"/>
  </si>
  <si>
    <t>地方債現在高：59,200千円</t>
    <rPh sb="0" eb="3">
      <t>チホウサイ</t>
    </rPh>
    <rPh sb="3" eb="5">
      <t>ゲンザイ</t>
    </rPh>
    <rPh sb="5" eb="6">
      <t>ダカ</t>
    </rPh>
    <rPh sb="13" eb="15">
      <t>センエン</t>
    </rPh>
    <phoneticPr fontId="2"/>
  </si>
  <si>
    <t>R3当初予算P.224,P.330</t>
    <rPh sb="2" eb="4">
      <t>トウショ</t>
    </rPh>
    <rPh sb="4" eb="6">
      <t>ヨサン</t>
    </rPh>
    <phoneticPr fontId="2"/>
  </si>
  <si>
    <t>合計は千円単位を合計してから四捨五入</t>
    <rPh sb="0" eb="2">
      <t>ゴウケイ</t>
    </rPh>
    <rPh sb="3" eb="5">
      <t>センエン</t>
    </rPh>
    <rPh sb="5" eb="7">
      <t>タンイ</t>
    </rPh>
    <rPh sb="8" eb="10">
      <t>ゴウケイ</t>
    </rPh>
    <rPh sb="14" eb="18">
      <t>シシャゴニュウ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</si>
  <si>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</si>
  <si>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</si>
  <si>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</si>
  <si>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</si>
  <si>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</si>
  <si>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</si>
  <si>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</si>
  <si>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</si>
  <si>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</si>
  <si>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</si>
  <si>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低いものの，将来負担比率は高くなっている。実質公債費比率は，新規地方債発行額を地方債の償還元金以内に制限するなど地方債の残高削減を行っているため減少している。将来負担比率は，地方債残高は減少しているものの，令和元年度は下水道事業会計が統合し企業会計に移行した影響などから増加している。</t>
    <rPh sb="121" eb="123">
      <t>レイワ</t>
    </rPh>
    <rPh sb="123" eb="125">
      <t>ガンネン</t>
    </rPh>
    <rPh sb="125" eb="126">
      <t>ド</t>
    </rPh>
    <rPh sb="127" eb="130">
      <t>ゲスイドウ</t>
    </rPh>
    <rPh sb="130" eb="132">
      <t>ジギョウ</t>
    </rPh>
    <rPh sb="132" eb="134">
      <t>カイケイ</t>
    </rPh>
    <rPh sb="135" eb="137">
      <t>トウゴウ</t>
    </rPh>
    <rPh sb="138" eb="140">
      <t>キギョウ</t>
    </rPh>
    <rPh sb="140" eb="142">
      <t>カイケイ</t>
    </rPh>
    <rPh sb="143" eb="145">
      <t>イコウ</t>
    </rPh>
    <rPh sb="147" eb="149">
      <t>エイキョウ</t>
    </rPh>
    <phoneticPr fontId="2"/>
  </si>
  <si>
    <t>　将来負担比率と有形固定資産減価償却率は，類似団体と比べて高い水準にあり，かつ増加傾向である。地方債残高が多いことや充当可能財源が減少していることに加え，本市は8市町村が合併したことに伴い機能の重複した施設も多く，長寿命化や更新整備に多額の費用が生じるためその整理が追い付いていないことが類似団体よりも率が高くなっている要因である。
　今後は人口減少や施設維持コスト増加に対応するため，適正な資産規模を目指し，新規整備の抑制や施設の廃止・集約化・複合化など公共施設等総合管理計画に基づき資産保有量の減少に取り組むとともに地方債残高の減少に取り組む必要がある。
　※令和元年度は整備中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</si>
</sst>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wrapText="1"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wrapText="1"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32CC-4A3A-BD50-9272ECF175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96986</c:v>
                </c:pt>
                <c:pt idx="1">
                  <c:v>90464</c:v>
                </c:pt>
                <c:pt idx="2">
                  <c:v>130730</c:v>
                </c:pt>
                <c:pt idx="3">
                  <c:v>86365</c:v>
                </c:pt>
                <c:pt idx="4">
                  <c:v>72445</c:v>
                </c:pt>
              </c:numCache>
            </c:numRef>
          </c:val>
          <c:smooth val="0"/>
          <c:extLst xmlns:c16r2="http://schemas.microsoft.com/office/drawing/2015/06/chart">
            <c:ext xmlns:c16="http://schemas.microsoft.com/office/drawing/2014/chart" uri="{C3380CC4-5D6E-409C-BE32-E72D297353CC}">
              <c16:uniqueId val="{00000001-32CC-4A3A-BD50-9272ECF1755D}"/>
            </c:ext>
          </c:extLst>
        </c:ser>
        <c:dLbls>
          <c:showLegendKey val="0"/>
          <c:showVal val="0"/>
          <c:showCatName val="0"/>
          <c:showSerName val="0"/>
          <c:showPercent val="0"/>
          <c:showBubbleSize val="0"/>
        </c:dLbls>
        <c:marker val="1"/>
        <c:smooth val="0"/>
        <c:axId val="416364912"/>
        <c:axId val="416365304"/>
      </c:lineChart>
      <c:catAx>
        <c:axId val="41636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365304"/>
        <c:crosses val="autoZero"/>
        <c:auto val="1"/>
        <c:lblAlgn val="ctr"/>
        <c:lblOffset val="100"/>
        <c:tickLblSkip val="1"/>
        <c:tickMarkSkip val="1"/>
        <c:noMultiLvlLbl val="0"/>
      </c:catAx>
      <c:valAx>
        <c:axId val="4163653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36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4.09</c:v>
                </c:pt>
                <c:pt idx="1">
                  <c:v>5.38</c:v>
                </c:pt>
                <c:pt idx="2">
                  <c:v>2.0499999999999998</c:v>
                </c:pt>
                <c:pt idx="3">
                  <c:v>3.01</c:v>
                </c:pt>
                <c:pt idx="4">
                  <c:v>2.52</c:v>
                </c:pt>
              </c:numCache>
            </c:numRef>
          </c:val>
          <c:extLst xmlns:c16r2="http://schemas.microsoft.com/office/drawing/2015/06/chart">
            <c:ext xmlns:c16="http://schemas.microsoft.com/office/drawing/2014/chart" uri="{C3380CC4-5D6E-409C-BE32-E72D297353CC}">
              <c16:uniqueId val="{00000000-5B9F-470A-ACF0-6F2107430B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c:v>
                </c:pt>
                <c:pt idx="1">
                  <c:v>17.84</c:v>
                </c:pt>
                <c:pt idx="2">
                  <c:v>18.399999999999999</c:v>
                </c:pt>
                <c:pt idx="3">
                  <c:v>14.16</c:v>
                </c:pt>
                <c:pt idx="4">
                  <c:v>13.97</c:v>
                </c:pt>
              </c:numCache>
            </c:numRef>
          </c:val>
          <c:extLst xmlns:c16r2="http://schemas.microsoft.com/office/drawing/2015/06/chart">
            <c:ext xmlns:c16="http://schemas.microsoft.com/office/drawing/2014/chart" uri="{C3380CC4-5D6E-409C-BE32-E72D297353CC}">
              <c16:uniqueId val="{00000001-5B9F-470A-ACF0-6F2107430B70}"/>
            </c:ext>
          </c:extLst>
        </c:ser>
        <c:dLbls>
          <c:showLegendKey val="0"/>
          <c:showVal val="0"/>
          <c:showCatName val="0"/>
          <c:showSerName val="0"/>
          <c:showPercent val="0"/>
          <c:showBubbleSize val="0"/>
        </c:dLbls>
        <c:gapWidth val="250"/>
        <c:overlap val="100"/>
        <c:axId val="597821664"/>
        <c:axId val="59781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3.71</c:v>
                </c:pt>
                <c:pt idx="1">
                  <c:v>6.45</c:v>
                </c:pt>
                <c:pt idx="2">
                  <c:v>2.02</c:v>
                </c:pt>
                <c:pt idx="3">
                  <c:v>-3.89</c:v>
                </c:pt>
                <c:pt idx="4">
                  <c:v>2.52</c:v>
                </c:pt>
              </c:numCache>
            </c:numRef>
          </c:val>
          <c:smooth val="0"/>
          <c:extLst xmlns:c16r2="http://schemas.microsoft.com/office/drawing/2015/06/chart">
            <c:ext xmlns:c16="http://schemas.microsoft.com/office/drawing/2014/chart" uri="{C3380CC4-5D6E-409C-BE32-E72D297353CC}">
              <c16:uniqueId val="{00000002-5B9F-470A-ACF0-6F2107430B70}"/>
            </c:ext>
          </c:extLst>
        </c:ser>
        <c:dLbls>
          <c:showLegendKey val="0"/>
          <c:showVal val="0"/>
          <c:showCatName val="0"/>
          <c:showSerName val="0"/>
          <c:showPercent val="0"/>
          <c:showBubbleSize val="0"/>
        </c:dLbls>
        <c:marker val="1"/>
        <c:smooth val="0"/>
        <c:axId val="597821664"/>
        <c:axId val="597815392"/>
      </c:lineChart>
      <c:catAx>
        <c:axId val="5978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7815392"/>
        <c:crosses val="autoZero"/>
        <c:auto val="1"/>
        <c:lblAlgn val="ctr"/>
        <c:lblOffset val="100"/>
        <c:tickLblSkip val="1"/>
        <c:tickMarkSkip val="1"/>
        <c:noMultiLvlLbl val="0"/>
      </c:catAx>
      <c:valAx>
        <c:axId val="59781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82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0.24</c:v>
                </c:pt>
                <c:pt idx="4">
                  <c:v>#N/A</c:v>
                </c:pt>
                <c:pt idx="5">
                  <c:v>0</c:v>
                </c:pt>
                <c:pt idx="6">
                  <c:v>#N/A</c:v>
                </c:pt>
                <c:pt idx="7">
                  <c:v>1.08</c:v>
                </c:pt>
                <c:pt idx="8">
                  <c:v>#N/A</c:v>
                </c:pt>
                <c:pt idx="9">
                  <c:v>0</c:v>
                </c:pt>
              </c:numCache>
            </c:numRef>
          </c:val>
          <c:extLst xmlns:c16r2="http://schemas.microsoft.com/office/drawing/2015/06/chart">
            <c:ext xmlns:c16="http://schemas.microsoft.com/office/drawing/2014/chart" uri="{C3380CC4-5D6E-409C-BE32-E72D297353CC}">
              <c16:uniqueId val="{00000000-2DEB-4D83-A0D1-525CAA3317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EB-4D83-A0D1-525CAA3317F3}"/>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DEB-4D83-A0D1-525CAA3317F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0.3</c:v>
                </c:pt>
                <c:pt idx="4">
                  <c:v>#N/A</c:v>
                </c:pt>
                <c:pt idx="5">
                  <c:v>0.51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2DEB-4D83-A0D1-525CAA3317F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2DEB-4D83-A0D1-525CAA3317F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0.6</c:v>
                </c:pt>
                <c:pt idx="4">
                  <c:v>#N/A</c:v>
                </c:pt>
                <c:pt idx="5">
                  <c:v>0.68</c:v>
                </c:pt>
                <c:pt idx="6">
                  <c:v>#N/A</c:v>
                </c:pt>
                <c:pt idx="7">
                  <c:v>0.7</c:v>
                </c:pt>
                <c:pt idx="8">
                  <c:v>#N/A</c:v>
                </c:pt>
                <c:pt idx="9">
                  <c:v>0.4</c:v>
                </c:pt>
              </c:numCache>
            </c:numRef>
          </c:val>
          <c:extLst xmlns:c16r2="http://schemas.microsoft.com/office/drawing/2015/06/chart">
            <c:ext xmlns:c16="http://schemas.microsoft.com/office/drawing/2014/chart" uri="{C3380CC4-5D6E-409C-BE32-E72D297353CC}">
              <c16:uniqueId val="{00000005-2DEB-4D83-A0D1-525CAA3317F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0.78</c:v>
                </c:pt>
              </c:numCache>
            </c:numRef>
          </c:val>
          <c:extLst xmlns:c16r2="http://schemas.microsoft.com/office/drawing/2015/06/chart">
            <c:ext xmlns:c16="http://schemas.microsoft.com/office/drawing/2014/chart" uri="{C3380CC4-5D6E-409C-BE32-E72D297353CC}">
              <c16:uniqueId val="{00000006-2DEB-4D83-A0D1-525CAA3317F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4.05</c:v>
                </c:pt>
                <c:pt idx="2">
                  <c:v>#N/A</c:v>
                </c:pt>
                <c:pt idx="3">
                  <c:v>5.35</c:v>
                </c:pt>
                <c:pt idx="4">
                  <c:v>#N/A</c:v>
                </c:pt>
                <c:pt idx="5">
                  <c:v>2.0499999999999998</c:v>
                </c:pt>
                <c:pt idx="6">
                  <c:v>#N/A</c:v>
                </c:pt>
                <c:pt idx="7">
                  <c:v>2.98</c:v>
                </c:pt>
                <c:pt idx="8">
                  <c:v>#N/A</c:v>
                </c:pt>
                <c:pt idx="9">
                  <c:v>2.5099999999999998</c:v>
                </c:pt>
              </c:numCache>
            </c:numRef>
          </c:val>
          <c:extLst xmlns:c16r2="http://schemas.microsoft.com/office/drawing/2015/06/chart">
            <c:ext xmlns:c16="http://schemas.microsoft.com/office/drawing/2014/chart" uri="{C3380CC4-5D6E-409C-BE32-E72D297353CC}">
              <c16:uniqueId val="{00000007-2DEB-4D83-A0D1-525CAA3317F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5.41</c:v>
                </c:pt>
                <c:pt idx="2">
                  <c:v>#N/A</c:v>
                </c:pt>
                <c:pt idx="3">
                  <c:v>5.54</c:v>
                </c:pt>
                <c:pt idx="4">
                  <c:v>#N/A</c:v>
                </c:pt>
                <c:pt idx="5">
                  <c:v>5.69</c:v>
                </c:pt>
                <c:pt idx="6">
                  <c:v>#N/A</c:v>
                </c:pt>
                <c:pt idx="7">
                  <c:v>5.82</c:v>
                </c:pt>
                <c:pt idx="8">
                  <c:v>#N/A</c:v>
                </c:pt>
                <c:pt idx="9">
                  <c:v>5.92</c:v>
                </c:pt>
              </c:numCache>
            </c:numRef>
          </c:val>
          <c:extLst xmlns:c16r2="http://schemas.microsoft.com/office/drawing/2015/06/chart">
            <c:ext xmlns:c16="http://schemas.microsoft.com/office/drawing/2014/chart" uri="{C3380CC4-5D6E-409C-BE32-E72D297353CC}">
              <c16:uniqueId val="{00000008-2DEB-4D83-A0D1-525CAA3317F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19.760000000000002</c:v>
                </c:pt>
                <c:pt idx="2">
                  <c:v>#N/A</c:v>
                </c:pt>
                <c:pt idx="3">
                  <c:v>16.260000000000002</c:v>
                </c:pt>
                <c:pt idx="4">
                  <c:v>#N/A</c:v>
                </c:pt>
                <c:pt idx="5">
                  <c:v>14.44</c:v>
                </c:pt>
                <c:pt idx="6">
                  <c:v>#N/A</c:v>
                </c:pt>
                <c:pt idx="7">
                  <c:v>13.76</c:v>
                </c:pt>
                <c:pt idx="8">
                  <c:v>#N/A</c:v>
                </c:pt>
                <c:pt idx="9">
                  <c:v>13.91</c:v>
                </c:pt>
              </c:numCache>
            </c:numRef>
          </c:val>
          <c:extLst xmlns:c16r2="http://schemas.microsoft.com/office/drawing/2015/06/chart">
            <c:ext xmlns:c16="http://schemas.microsoft.com/office/drawing/2014/chart" uri="{C3380CC4-5D6E-409C-BE32-E72D297353CC}">
              <c16:uniqueId val="{00000009-2DEB-4D83-A0D1-525CAA3317F3}"/>
            </c:ext>
          </c:extLst>
        </c:ser>
        <c:dLbls>
          <c:showLegendKey val="0"/>
          <c:showVal val="0"/>
          <c:showCatName val="0"/>
          <c:showSerName val="0"/>
          <c:showPercent val="0"/>
          <c:showBubbleSize val="0"/>
        </c:dLbls>
        <c:gapWidth val="150"/>
        <c:overlap val="100"/>
        <c:axId val="597820880"/>
        <c:axId val="597815784"/>
      </c:barChart>
      <c:catAx>
        <c:axId val="59782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815784"/>
        <c:crosses val="autoZero"/>
        <c:auto val="1"/>
        <c:lblAlgn val="ctr"/>
        <c:lblOffset val="100"/>
        <c:tickLblSkip val="1"/>
        <c:tickMarkSkip val="1"/>
        <c:noMultiLvlLbl val="0"/>
      </c:catAx>
      <c:valAx>
        <c:axId val="597815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82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6515</c:v>
                </c:pt>
                <c:pt idx="5">
                  <c:v>6274</c:v>
                </c:pt>
                <c:pt idx="8">
                  <c:v>6157</c:v>
                </c:pt>
                <c:pt idx="11">
                  <c:v>5736</c:v>
                </c:pt>
                <c:pt idx="14">
                  <c:v>5544</c:v>
                </c:pt>
              </c:numCache>
            </c:numRef>
          </c:val>
          <c:extLst xmlns:c16r2="http://schemas.microsoft.com/office/drawing/2015/06/chart">
            <c:ext xmlns:c16="http://schemas.microsoft.com/office/drawing/2014/chart" uri="{C3380CC4-5D6E-409C-BE32-E72D297353CC}">
              <c16:uniqueId val="{00000000-6A0F-44A3-8350-BBF83F7DEF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A0F-44A3-8350-BBF83F7DEF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55</c:v>
                </c:pt>
                <c:pt idx="3">
                  <c:v>53</c:v>
                </c:pt>
                <c:pt idx="6">
                  <c:v>49</c:v>
                </c:pt>
                <c:pt idx="9">
                  <c:v>43</c:v>
                </c:pt>
                <c:pt idx="12">
                  <c:v>41</c:v>
                </c:pt>
              </c:numCache>
            </c:numRef>
          </c:val>
          <c:extLst xmlns:c16r2="http://schemas.microsoft.com/office/drawing/2015/06/chart">
            <c:ext xmlns:c16="http://schemas.microsoft.com/office/drawing/2014/chart" uri="{C3380CC4-5D6E-409C-BE32-E72D297353CC}">
              <c16:uniqueId val="{00000002-6A0F-44A3-8350-BBF83F7DEF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8</c:v>
                </c:pt>
                <c:pt idx="6">
                  <c:v>8</c:v>
                </c:pt>
                <c:pt idx="9">
                  <c:v>5</c:v>
                </c:pt>
                <c:pt idx="12">
                  <c:v>4</c:v>
                </c:pt>
              </c:numCache>
            </c:numRef>
          </c:val>
          <c:extLst xmlns:c16r2="http://schemas.microsoft.com/office/drawing/2015/06/chart">
            <c:ext xmlns:c16="http://schemas.microsoft.com/office/drawing/2014/chart" uri="{C3380CC4-5D6E-409C-BE32-E72D297353CC}">
              <c16:uniqueId val="{00000003-6A0F-44A3-8350-BBF83F7DEF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1308</c:v>
                </c:pt>
                <c:pt idx="3">
                  <c:v>1469</c:v>
                </c:pt>
                <c:pt idx="6">
                  <c:v>1643</c:v>
                </c:pt>
                <c:pt idx="9">
                  <c:v>1328</c:v>
                </c:pt>
                <c:pt idx="12">
                  <c:v>1206</c:v>
                </c:pt>
              </c:numCache>
            </c:numRef>
          </c:val>
          <c:extLst xmlns:c16r2="http://schemas.microsoft.com/office/drawing/2015/06/chart">
            <c:ext xmlns:c16="http://schemas.microsoft.com/office/drawing/2014/chart" uri="{C3380CC4-5D6E-409C-BE32-E72D297353CC}">
              <c16:uniqueId val="{00000004-6A0F-44A3-8350-BBF83F7DEF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0F-44A3-8350-BBF83F7DEF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A0F-44A3-8350-BBF83F7DEF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6468</c:v>
                </c:pt>
                <c:pt idx="3">
                  <c:v>5982</c:v>
                </c:pt>
                <c:pt idx="6">
                  <c:v>5900</c:v>
                </c:pt>
                <c:pt idx="9">
                  <c:v>5317</c:v>
                </c:pt>
                <c:pt idx="12">
                  <c:v>5417</c:v>
                </c:pt>
              </c:numCache>
            </c:numRef>
          </c:val>
          <c:extLst xmlns:c16r2="http://schemas.microsoft.com/office/drawing/2015/06/chart">
            <c:ext xmlns:c16="http://schemas.microsoft.com/office/drawing/2014/chart" uri="{C3380CC4-5D6E-409C-BE32-E72D297353CC}">
              <c16:uniqueId val="{00000007-6A0F-44A3-8350-BBF83F7DEFB6}"/>
            </c:ext>
          </c:extLst>
        </c:ser>
        <c:dLbls>
          <c:showLegendKey val="0"/>
          <c:showVal val="0"/>
          <c:showCatName val="0"/>
          <c:showSerName val="0"/>
          <c:showPercent val="0"/>
          <c:showBubbleSize val="0"/>
        </c:dLbls>
        <c:gapWidth val="100"/>
        <c:overlap val="100"/>
        <c:axId val="597816568"/>
        <c:axId val="597819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1323</c:v>
                </c:pt>
                <c:pt idx="2">
                  <c:v>#N/A</c:v>
                </c:pt>
                <c:pt idx="3">
                  <c:v>#N/A</c:v>
                </c:pt>
                <c:pt idx="4">
                  <c:v>1238</c:v>
                </c:pt>
                <c:pt idx="5">
                  <c:v>#N/A</c:v>
                </c:pt>
                <c:pt idx="6">
                  <c:v>#N/A</c:v>
                </c:pt>
                <c:pt idx="7">
                  <c:v>1443</c:v>
                </c:pt>
                <c:pt idx="8">
                  <c:v>#N/A</c:v>
                </c:pt>
                <c:pt idx="9">
                  <c:v>#N/A</c:v>
                </c:pt>
                <c:pt idx="10">
                  <c:v>957</c:v>
                </c:pt>
                <c:pt idx="11">
                  <c:v>#N/A</c:v>
                </c:pt>
                <c:pt idx="12">
                  <c:v>#N/A</c:v>
                </c:pt>
                <c:pt idx="13">
                  <c:v>1124</c:v>
                </c:pt>
                <c:pt idx="14">
                  <c:v>#N/A</c:v>
                </c:pt>
              </c:numCache>
            </c:numRef>
          </c:val>
          <c:smooth val="0"/>
          <c:extLst xmlns:c16r2="http://schemas.microsoft.com/office/drawing/2015/06/chart">
            <c:ext xmlns:c16="http://schemas.microsoft.com/office/drawing/2014/chart" uri="{C3380CC4-5D6E-409C-BE32-E72D297353CC}">
              <c16:uniqueId val="{00000008-6A0F-44A3-8350-BBF83F7DEFB6}"/>
            </c:ext>
          </c:extLst>
        </c:ser>
        <c:dLbls>
          <c:showLegendKey val="0"/>
          <c:showVal val="0"/>
          <c:showCatName val="0"/>
          <c:showSerName val="0"/>
          <c:showPercent val="0"/>
          <c:showBubbleSize val="0"/>
        </c:dLbls>
        <c:marker val="1"/>
        <c:smooth val="0"/>
        <c:axId val="597816568"/>
        <c:axId val="597819704"/>
      </c:lineChart>
      <c:catAx>
        <c:axId val="59781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819704"/>
        <c:crosses val="autoZero"/>
        <c:auto val="1"/>
        <c:lblAlgn val="ctr"/>
        <c:lblOffset val="100"/>
        <c:tickLblSkip val="1"/>
        <c:tickMarkSkip val="1"/>
        <c:noMultiLvlLbl val="0"/>
      </c:catAx>
      <c:valAx>
        <c:axId val="597819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81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54356</c:v>
                </c:pt>
                <c:pt idx="5">
                  <c:v>52760</c:v>
                </c:pt>
                <c:pt idx="8">
                  <c:v>51813</c:v>
                </c:pt>
                <c:pt idx="11">
                  <c:v>50348</c:v>
                </c:pt>
                <c:pt idx="14">
                  <c:v>48705</c:v>
                </c:pt>
              </c:numCache>
            </c:numRef>
          </c:val>
          <c:extLst xmlns:c16r2="http://schemas.microsoft.com/office/drawing/2015/06/chart">
            <c:ext xmlns:c16="http://schemas.microsoft.com/office/drawing/2014/chart" uri="{C3380CC4-5D6E-409C-BE32-E72D297353CC}">
              <c16:uniqueId val="{00000000-58B4-4965-AE35-77996C5DFF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3817</c:v>
                </c:pt>
                <c:pt idx="5">
                  <c:v>4013</c:v>
                </c:pt>
                <c:pt idx="8">
                  <c:v>3726</c:v>
                </c:pt>
                <c:pt idx="11">
                  <c:v>4121</c:v>
                </c:pt>
                <c:pt idx="14">
                  <c:v>4150</c:v>
                </c:pt>
              </c:numCache>
            </c:numRef>
          </c:val>
          <c:extLst xmlns:c16r2="http://schemas.microsoft.com/office/drawing/2015/06/chart">
            <c:ext xmlns:c16="http://schemas.microsoft.com/office/drawing/2014/chart" uri="{C3380CC4-5D6E-409C-BE32-E72D297353CC}">
              <c16:uniqueId val="{00000001-58B4-4965-AE35-77996C5DFF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13132</c:v>
                </c:pt>
                <c:pt idx="5">
                  <c:v>13087</c:v>
                </c:pt>
                <c:pt idx="8">
                  <c:v>13021</c:v>
                </c:pt>
                <c:pt idx="11">
                  <c:v>12062</c:v>
                </c:pt>
                <c:pt idx="14">
                  <c:v>12029</c:v>
                </c:pt>
              </c:numCache>
            </c:numRef>
          </c:val>
          <c:extLst xmlns:c16r2="http://schemas.microsoft.com/office/drawing/2015/06/chart">
            <c:ext xmlns:c16="http://schemas.microsoft.com/office/drawing/2014/chart" uri="{C3380CC4-5D6E-409C-BE32-E72D297353CC}">
              <c16:uniqueId val="{00000002-58B4-4965-AE35-77996C5DFF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B4-4965-AE35-77996C5DFF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B4-4965-AE35-77996C5DFF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1</c:v>
                </c:pt>
                <c:pt idx="6">
                  <c:v>1</c:v>
                </c:pt>
                <c:pt idx="9">
                  <c:v>5</c:v>
                </c:pt>
                <c:pt idx="12">
                  <c:v>4</c:v>
                </c:pt>
              </c:numCache>
            </c:numRef>
          </c:val>
          <c:extLst xmlns:c16r2="http://schemas.microsoft.com/office/drawing/2015/06/chart">
            <c:ext xmlns:c16="http://schemas.microsoft.com/office/drawing/2014/chart" uri="{C3380CC4-5D6E-409C-BE32-E72D297353CC}">
              <c16:uniqueId val="{00000005-58B4-4965-AE35-77996C5DFF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6178</c:v>
                </c:pt>
                <c:pt idx="3">
                  <c:v>5861</c:v>
                </c:pt>
                <c:pt idx="6">
                  <c:v>5811</c:v>
                </c:pt>
                <c:pt idx="9">
                  <c:v>5275</c:v>
                </c:pt>
                <c:pt idx="12">
                  <c:v>5186</c:v>
                </c:pt>
              </c:numCache>
            </c:numRef>
          </c:val>
          <c:extLst xmlns:c16r2="http://schemas.microsoft.com/office/drawing/2015/06/chart">
            <c:ext xmlns:c16="http://schemas.microsoft.com/office/drawing/2014/chart" uri="{C3380CC4-5D6E-409C-BE32-E72D297353CC}">
              <c16:uniqueId val="{00000006-58B4-4965-AE35-77996C5DFF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c:v>
                </c:pt>
                <c:pt idx="3">
                  <c:v>22</c:v>
                </c:pt>
                <c:pt idx="6">
                  <c:v>15</c:v>
                </c:pt>
                <c:pt idx="9">
                  <c:v>10</c:v>
                </c:pt>
                <c:pt idx="12">
                  <c:v>6</c:v>
                </c:pt>
              </c:numCache>
            </c:numRef>
          </c:val>
          <c:extLst xmlns:c16r2="http://schemas.microsoft.com/office/drawing/2015/06/chart">
            <c:ext xmlns:c16="http://schemas.microsoft.com/office/drawing/2014/chart" uri="{C3380CC4-5D6E-409C-BE32-E72D297353CC}">
              <c16:uniqueId val="{00000007-58B4-4965-AE35-77996C5DFF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15568</c:v>
                </c:pt>
                <c:pt idx="3">
                  <c:v>16091</c:v>
                </c:pt>
                <c:pt idx="6">
                  <c:v>15780</c:v>
                </c:pt>
                <c:pt idx="9">
                  <c:v>15296</c:v>
                </c:pt>
                <c:pt idx="12">
                  <c:v>15605</c:v>
                </c:pt>
              </c:numCache>
            </c:numRef>
          </c:val>
          <c:extLst xmlns:c16r2="http://schemas.microsoft.com/office/drawing/2015/06/chart">
            <c:ext xmlns:c16="http://schemas.microsoft.com/office/drawing/2014/chart" uri="{C3380CC4-5D6E-409C-BE32-E72D297353CC}">
              <c16:uniqueId val="{00000008-58B4-4965-AE35-77996C5DFF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266</c:v>
                </c:pt>
                <c:pt idx="3">
                  <c:v>222</c:v>
                </c:pt>
                <c:pt idx="6">
                  <c:v>181</c:v>
                </c:pt>
                <c:pt idx="9">
                  <c:v>142</c:v>
                </c:pt>
                <c:pt idx="12">
                  <c:v>106</c:v>
                </c:pt>
              </c:numCache>
            </c:numRef>
          </c:val>
          <c:extLst xmlns:c16r2="http://schemas.microsoft.com/office/drawing/2015/06/chart">
            <c:ext xmlns:c16="http://schemas.microsoft.com/office/drawing/2014/chart" uri="{C3380CC4-5D6E-409C-BE32-E72D297353CC}">
              <c16:uniqueId val="{00000009-58B4-4965-AE35-77996C5DFF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58339</c:v>
                </c:pt>
                <c:pt idx="3">
                  <c:v>56078</c:v>
                </c:pt>
                <c:pt idx="6">
                  <c:v>55046</c:v>
                </c:pt>
                <c:pt idx="9">
                  <c:v>54483</c:v>
                </c:pt>
                <c:pt idx="12">
                  <c:v>52588</c:v>
                </c:pt>
              </c:numCache>
            </c:numRef>
          </c:val>
          <c:extLst xmlns:c16r2="http://schemas.microsoft.com/office/drawing/2015/06/chart">
            <c:ext xmlns:c16="http://schemas.microsoft.com/office/drawing/2014/chart" uri="{C3380CC4-5D6E-409C-BE32-E72D297353CC}">
              <c16:uniqueId val="{0000000A-58B4-4965-AE35-77996C5DFF6D}"/>
            </c:ext>
          </c:extLst>
        </c:ser>
        <c:dLbls>
          <c:showLegendKey val="0"/>
          <c:showVal val="0"/>
          <c:showCatName val="0"/>
          <c:showSerName val="0"/>
          <c:showPercent val="0"/>
          <c:showBubbleSize val="0"/>
        </c:dLbls>
        <c:gapWidth val="100"/>
        <c:overlap val="100"/>
        <c:axId val="597817744"/>
        <c:axId val="59782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9076</c:v>
                </c:pt>
                <c:pt idx="2">
                  <c:v>#N/A</c:v>
                </c:pt>
                <c:pt idx="3">
                  <c:v>#N/A</c:v>
                </c:pt>
                <c:pt idx="4">
                  <c:v>8415</c:v>
                </c:pt>
                <c:pt idx="5">
                  <c:v>#N/A</c:v>
                </c:pt>
                <c:pt idx="6">
                  <c:v>#N/A</c:v>
                </c:pt>
                <c:pt idx="7">
                  <c:v>8274</c:v>
                </c:pt>
                <c:pt idx="8">
                  <c:v>#N/A</c:v>
                </c:pt>
                <c:pt idx="9">
                  <c:v>#N/A</c:v>
                </c:pt>
                <c:pt idx="10">
                  <c:v>8681</c:v>
                </c:pt>
                <c:pt idx="11">
                  <c:v>#N/A</c:v>
                </c:pt>
                <c:pt idx="12">
                  <c:v>#N/A</c:v>
                </c:pt>
                <c:pt idx="13">
                  <c:v>8610</c:v>
                </c:pt>
                <c:pt idx="14">
                  <c:v>#N/A</c:v>
                </c:pt>
              </c:numCache>
            </c:numRef>
          </c:val>
          <c:smooth val="0"/>
          <c:extLst xmlns:c16r2="http://schemas.microsoft.com/office/drawing/2015/06/chart">
            <c:ext xmlns:c16="http://schemas.microsoft.com/office/drawing/2014/chart" uri="{C3380CC4-5D6E-409C-BE32-E72D297353CC}">
              <c16:uniqueId val="{0000000B-58B4-4965-AE35-77996C5DFF6D}"/>
            </c:ext>
          </c:extLst>
        </c:ser>
        <c:dLbls>
          <c:showLegendKey val="0"/>
          <c:showVal val="0"/>
          <c:showCatName val="0"/>
          <c:showSerName val="0"/>
          <c:showPercent val="0"/>
          <c:showBubbleSize val="0"/>
        </c:dLbls>
        <c:marker val="1"/>
        <c:smooth val="0"/>
        <c:axId val="597817744"/>
        <c:axId val="597822448"/>
      </c:lineChart>
      <c:catAx>
        <c:axId val="59781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7822448"/>
        <c:crosses val="autoZero"/>
        <c:auto val="1"/>
        <c:lblAlgn val="ctr"/>
        <c:lblOffset val="100"/>
        <c:tickLblSkip val="1"/>
        <c:tickMarkSkip val="1"/>
        <c:noMultiLvlLbl val="0"/>
      </c:catAx>
      <c:valAx>
        <c:axId val="59782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81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4185</c:v>
                </c:pt>
                <c:pt idx="1">
                  <c:v>3127</c:v>
                </c:pt>
                <c:pt idx="2">
                  <c:v>2993</c:v>
                </c:pt>
              </c:numCache>
            </c:numRef>
          </c:val>
          <c:extLst xmlns:c16r2="http://schemas.microsoft.com/office/drawing/2015/06/chart">
            <c:ext xmlns:c16="http://schemas.microsoft.com/office/drawing/2014/chart" uri="{C3380CC4-5D6E-409C-BE32-E72D297353CC}">
              <c16:uniqueId val="{00000000-DB5F-40D3-8E9C-70F486DBBD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B5F-40D3-8E9C-70F486DBBD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12014</c:v>
                </c:pt>
                <c:pt idx="1">
                  <c:v>12150</c:v>
                </c:pt>
                <c:pt idx="2">
                  <c:v>12182</c:v>
                </c:pt>
              </c:numCache>
            </c:numRef>
          </c:val>
          <c:extLst xmlns:c16r2="http://schemas.microsoft.com/office/drawing/2015/06/chart">
            <c:ext xmlns:c16="http://schemas.microsoft.com/office/drawing/2014/chart" uri="{C3380CC4-5D6E-409C-BE32-E72D297353CC}">
              <c16:uniqueId val="{00000002-DB5F-40D3-8E9C-70F486DBBD8D}"/>
            </c:ext>
          </c:extLst>
        </c:ser>
        <c:dLbls>
          <c:showLegendKey val="0"/>
          <c:showVal val="0"/>
          <c:showCatName val="0"/>
          <c:showSerName val="0"/>
          <c:showPercent val="0"/>
          <c:showBubbleSize val="0"/>
        </c:dLbls>
        <c:gapWidth val="120"/>
        <c:overlap val="100"/>
        <c:axId val="597822056"/>
        <c:axId val="597820096"/>
      </c:barChart>
      <c:catAx>
        <c:axId val="59782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7820096"/>
        <c:crosses val="autoZero"/>
        <c:auto val="1"/>
        <c:lblAlgn val="ctr"/>
        <c:lblOffset val="100"/>
        <c:tickLblSkip val="1"/>
        <c:tickMarkSkip val="1"/>
        <c:noMultiLvlLbl val="0"/>
      </c:catAx>
      <c:valAx>
        <c:axId val="597820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782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276-41CA-9C50-58BF677F14D5}"/>
                </c:ext>
                <c:ext xmlns:c15="http://schemas.microsoft.com/office/drawing/2012/chart" uri="{CE6537A1-D6FC-4f65-9D91-7224C49458BB}">
                  <c15:dlblFieldTable>
                    <c15:dlblFTEntry>
                      <c15:txfldGUID>{DB708C8E-C126-4497-97A7-23C59F08D988}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76-41CA-9C50-58BF677F14D5}"/>
                </c:ext>
                <c:ext xmlns:c15="http://schemas.microsoft.com/office/drawing/2012/chart" uri="{CE6537A1-D6FC-4f65-9D91-7224C49458BB}">
                  <c15:dlblFieldTable>
                    <c15:dlblFTEntry>
                      <c15:txfldGUID>{C839D892-EDD1-479F-B6CA-7E4184C2F484}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76-41CA-9C50-58BF677F14D5}"/>
                </c:ext>
                <c:ext xmlns:c15="http://schemas.microsoft.com/office/drawing/2012/chart" uri="{CE6537A1-D6FC-4f65-9D91-7224C49458BB}">
                  <c15:dlblFieldTable>
                    <c15:dlblFTEntry>
                      <c15:txfldGUID>{D7F13BC7-DEF9-4F64-9EDA-8403F4DBF205}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276-41CA-9C50-58BF677F14D5}"/>
                </c:ext>
                <c:ext xmlns:c15="http://schemas.microsoft.com/office/drawing/2012/chart" uri="{CE6537A1-D6FC-4f65-9D91-7224C49458BB}">
                  <c15:dlblFieldTable>
                    <c15:dlblFTEntry>
                      <c15:txfldGUID>{726954CF-FDEB-447A-AF0A-01953F7B0D35}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276-41CA-9C50-58BF677F14D5}"/>
                </c:ext>
                <c:ext xmlns:c15="http://schemas.microsoft.com/office/drawing/2012/chart" uri="{CE6537A1-D6FC-4f65-9D91-7224C49458BB}">
                  <c15:dlblFieldTable>
                    <c15:dlblFTEntry>
                      <c15:txfldGUID>{9BF59168-CC3B-4649-B9DB-385E57BC12FC}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276-41CA-9C50-58BF677F14D5}"/>
                </c:ext>
                <c:ext xmlns:c15="http://schemas.microsoft.com/office/drawing/2012/chart" uri="{CE6537A1-D6FC-4f65-9D91-7224C49458BB}">
                  <c15:layout/>
                  <c15:dlblFieldTable>
                    <c15:dlblFTEntry>
                      <c15:txfldGUID>{B02A8B99-A179-4BC3-9572-DE1EBC4E8735}</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276-41CA-9C50-58BF677F14D5}"/>
                </c:ext>
                <c:ext xmlns:c15="http://schemas.microsoft.com/office/drawing/2012/chart" uri="{CE6537A1-D6FC-4f65-9D91-7224C49458BB}">
                  <c15:layout/>
                  <c15:dlblFieldTable>
                    <c15:dlblFTEntry>
                      <c15:txfldGUID>{42052B52-BBD5-419C-A2D0-FF56467559E1}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276-41CA-9C50-58BF677F14D5}"/>
                </c:ext>
                <c:ext xmlns:c15="http://schemas.microsoft.com/office/drawing/2012/chart" uri="{CE6537A1-D6FC-4f65-9D91-7224C49458BB}">
                  <c15:layout/>
                  <c15:dlblFieldTable>
                    <c15:dlblFTEntry>
                      <c15:txfldGUID>{E3055E92-0812-47F0-BF62-65B6D6BEE14D}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276-41CA-9C50-58BF677F14D5}"/>
                </c:ext>
                <c:ext xmlns:c15="http://schemas.microsoft.com/office/drawing/2012/chart" uri="{CE6537A1-D6FC-4f65-9D91-7224C49458BB}">
                  <c15:dlblFieldTable>
                    <c15:dlblFTEntry>
                      <c15:txfldGUID>{E094453D-00F5-4837-A9D1-4299C333D2EC}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60.1</c:v>
                </c:pt>
                <c:pt idx="24">
                  <c:v>60.6</c:v>
                </c:pt>
              </c:numCache>
            </c:numRef>
          </c:xVal>
          <c:yVal>
            <c:numRef>
              <c:f>公会計指標分析・財政指標組合せ分析表!$BP$51:$DC$51</c:f>
              <c:numCache>
                <c:formatCode>#,##0.0;"▲ "#,##0.0</c:formatCode>
                <c:ptCount val="40"/>
                <c:pt idx="8">
                  <c:v>47.8</c:v>
                </c:pt>
                <c:pt idx="16">
                  <c:v>48.7</c:v>
                </c:pt>
                <c:pt idx="24">
                  <c:v>51.9</c:v>
                </c:pt>
              </c:numCache>
            </c:numRef>
          </c:yVal>
          <c:smooth val="0"/>
          <c:extLst xmlns:c16r2="http://schemas.microsoft.com/office/drawing/2015/06/chart">
            <c:ext xmlns:c16="http://schemas.microsoft.com/office/drawing/2014/chart" uri="{C3380CC4-5D6E-409C-BE32-E72D297353CC}">
              <c16:uniqueId val="{00000009-6276-41CA-9C50-58BF677F14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276-41CA-9C50-58BF677F14D5}"/>
                </c:ext>
                <c:ext xmlns:c15="http://schemas.microsoft.com/office/drawing/2012/chart" uri="{CE6537A1-D6FC-4f65-9D91-7224C49458BB}">
                  <c15:dlblFieldTable>
                    <c15:dlblFTEntry>
                      <c15:txfldGUID>{7ACDA1AF-59CF-456D-B615-FF55A2A8C5E5}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76-41CA-9C50-58BF677F14D5}"/>
                </c:ext>
                <c:ext xmlns:c15="http://schemas.microsoft.com/office/drawing/2012/chart" uri="{CE6537A1-D6FC-4f65-9D91-7224C49458BB}">
                  <c15:dlblFieldTable>
                    <c15:dlblFTEntry>
                      <c15:txfldGUID>{E266F5F6-1F71-426A-9254-F0F127D4A1F2}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276-41CA-9C50-58BF677F14D5}"/>
                </c:ext>
                <c:ext xmlns:c15="http://schemas.microsoft.com/office/drawing/2012/chart" uri="{CE6537A1-D6FC-4f65-9D91-7224C49458BB}">
                  <c15:dlblFieldTable>
                    <c15:dlblFTEntry>
                      <c15:txfldGUID>{D4D98CBC-1BBB-4E22-81BC-79CB240C821F}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76-41CA-9C50-58BF677F14D5}"/>
                </c:ext>
                <c:ext xmlns:c15="http://schemas.microsoft.com/office/drawing/2012/chart" uri="{CE6537A1-D6FC-4f65-9D91-7224C49458BB}">
                  <c15:dlblFieldTable>
                    <c15:dlblFTEntry>
                      <c15:txfldGUID>{C7474A84-4FEE-4FD8-9206-38681A3B34CB}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276-41CA-9C50-58BF677F14D5}"/>
                </c:ext>
                <c:ext xmlns:c15="http://schemas.microsoft.com/office/drawing/2012/chart" uri="{CE6537A1-D6FC-4f65-9D91-7224C49458BB}">
                  <c15:dlblFieldTable>
                    <c15:dlblFTEntry>
                      <c15:txfldGUID>{A651F148-E132-430C-A401-CD3523946B24}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276-41CA-9C50-58BF677F14D5}"/>
                </c:ext>
                <c:ext xmlns:c15="http://schemas.microsoft.com/office/drawing/2012/chart" uri="{CE6537A1-D6FC-4f65-9D91-7224C49458BB}">
                  <c15:layout/>
                  <c15:dlblFieldTable>
                    <c15:dlblFTEntry>
                      <c15:txfldGUID>{F6DB3117-111D-428F-9568-9DBED960ADB6}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276-41CA-9C50-58BF677F14D5}"/>
                </c:ext>
                <c:ext xmlns:c15="http://schemas.microsoft.com/office/drawing/2012/chart" uri="{CE6537A1-D6FC-4f65-9D91-7224C49458BB}">
                  <c15:layout/>
                  <c15:dlblFieldTable>
                    <c15:dlblFTEntry>
                      <c15:txfldGUID>{BFE63EA1-6E1B-4629-988D-F06A5B72B31C}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276-41CA-9C50-58BF677F14D5}"/>
                </c:ext>
                <c:ext xmlns:c15="http://schemas.microsoft.com/office/drawing/2012/chart" uri="{CE6537A1-D6FC-4f65-9D91-7224C49458BB}">
                  <c15:layout/>
                  <c15:dlblFieldTable>
                    <c15:dlblFTEntry>
                      <c15:txfldGUID>{DCB6DAED-E313-4146-9F15-70AD484116C0}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276-41CA-9C50-58BF677F14D5}"/>
                </c:ext>
                <c:ext xmlns:c15="http://schemas.microsoft.com/office/drawing/2012/chart" uri="{CE6537A1-D6FC-4f65-9D91-7224C49458BB}">
                  <c15:dlblFieldTable>
                    <c15:dlblFTEntry>
                      <c15:txfldGUID>{2454DB9D-659B-4753-9E58-D863DF965572}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numCache>
            </c:numRef>
          </c:xVal>
          <c:yVal>
            <c:numRef>
              <c:f>公会計指標分析・財政指標組合せ分析表!$BP$55:$DC$55</c:f>
              <c:numCache>
                <c:formatCode>#,##0.0;"▲ "#,##0.0</c:formatCode>
                <c:ptCount val="40"/>
                <c:pt idx="8">
                  <c:v>32.5</c:v>
                </c:pt>
                <c:pt idx="16">
                  <c:v>30.2</c:v>
                </c:pt>
                <c:pt idx="24">
                  <c:v>25.4</c:v>
                </c:pt>
              </c:numCache>
            </c:numRef>
          </c:yVal>
          <c:smooth val="0"/>
          <c:extLst xmlns:c16r2="http://schemas.microsoft.com/office/drawing/2015/06/chart">
            <c:ext xmlns:c16="http://schemas.microsoft.com/office/drawing/2014/chart" uri="{C3380CC4-5D6E-409C-BE32-E72D297353CC}">
              <c16:uniqueId val="{00000013-6276-41CA-9C50-58BF677F14D5}"/>
            </c:ext>
          </c:extLst>
        </c:ser>
        <c:dLbls>
          <c:showLegendKey val="0"/>
          <c:showVal val="1"/>
          <c:showCatName val="0"/>
          <c:showSerName val="0"/>
          <c:showPercent val="0"/>
          <c:showBubbleSize val="0"/>
        </c:dLbls>
        <c:axId val="597817352"/>
        <c:axId val="597818920"/>
      </c:scatterChart>
      <c:valAx>
        <c:axId val="597817352"/>
        <c:scaling>
          <c:orientation val="minMax"/>
          <c:max val="60.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7818920"/>
        <c:crosses val="autoZero"/>
        <c:crossBetween val="midCat"/>
      </c:valAx>
      <c:valAx>
        <c:axId val="597818920"/>
        <c:scaling>
          <c:orientation val="minMax"/>
          <c:max val="57"/>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7817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7E-430A-BD8D-675998AC8217}"/>
                </c:ext>
                <c:ext xmlns:c15="http://schemas.microsoft.com/office/drawing/2012/chart" uri="{CE6537A1-D6FC-4f65-9D91-7224C49458BB}">
                  <c15:dlblFieldTable>
                    <c15:dlblFTEntry>
                      <c15:txfldGUID>{328BA52F-057E-40DB-B748-ADF728EE058A}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7E-430A-BD8D-675998AC8217}"/>
                </c:ext>
                <c:ext xmlns:c15="http://schemas.microsoft.com/office/drawing/2012/chart" uri="{CE6537A1-D6FC-4f65-9D91-7224C49458BB}">
                  <c15:dlblFieldTable>
                    <c15:dlblFTEntry>
                      <c15:txfldGUID>{B30BBE75-1543-40F2-9EDB-6397FB5E9D18}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7E-430A-BD8D-675998AC8217}"/>
                </c:ext>
                <c:ext xmlns:c15="http://schemas.microsoft.com/office/drawing/2012/chart" uri="{CE6537A1-D6FC-4f65-9D91-7224C49458BB}">
                  <c15:dlblFieldTable>
                    <c15:dlblFTEntry>
                      <c15:txfldGUID>{E0044ACB-D969-40EB-AC1F-1F629E80C315}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7E-430A-BD8D-675998AC8217}"/>
                </c:ext>
                <c:ext xmlns:c15="http://schemas.microsoft.com/office/drawing/2012/chart" uri="{CE6537A1-D6FC-4f65-9D91-7224C49458BB}">
                  <c15:dlblFieldTable>
                    <c15:dlblFTEntry>
                      <c15:txfldGUID>{52B44283-2884-4869-85FF-C45C815EA23B}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7E-430A-BD8D-675998AC8217}"/>
                </c:ext>
                <c:ext xmlns:c15="http://schemas.microsoft.com/office/drawing/2012/chart" uri="{CE6537A1-D6FC-4f65-9D91-7224C49458BB}">
                  <c15:dlblFieldTable>
                    <c15:dlblFTEntry>
                      <c15:txfldGUID>{35F6B60E-33B4-446B-B7DC-EB101DDC13B3}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7E-430A-BD8D-675998AC8217}"/>
                </c:ext>
                <c:ext xmlns:c15="http://schemas.microsoft.com/office/drawing/2012/chart" uri="{CE6537A1-D6FC-4f65-9D91-7224C49458BB}">
                  <c15:dlblFieldTable>
                    <c15:dlblFTEntry>
                      <c15:txfldGUID>{2D8C02BB-735D-4069-A993-01E70396A0E2}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7E-430A-BD8D-675998AC8217}"/>
                </c:ext>
                <c:ext xmlns:c15="http://schemas.microsoft.com/office/drawing/2012/chart" uri="{CE6537A1-D6FC-4f65-9D91-7224C49458BB}">
                  <c15:dlblFieldTable>
                    <c15:dlblFTEntry>
                      <c15:txfldGUID>{E8B473F0-3814-459D-BB92-18F4A6A23BE8}</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3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7E-430A-BD8D-675998AC8217}"/>
                </c:ext>
                <c:ext xmlns:c15="http://schemas.microsoft.com/office/drawing/2012/chart" uri="{CE6537A1-D6FC-4f65-9D91-7224C49458BB}">
                  <c15:dlblFieldTable>
                    <c15:dlblFTEntry>
                      <c15:txfldGUID>{DB5F4BA4-B9D7-4736-9ED3-E8898345C5C4}</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7E-430A-BD8D-675998AC8217}"/>
                </c:ext>
                <c:ext xmlns:c15="http://schemas.microsoft.com/office/drawing/2012/chart" uri="{CE6537A1-D6FC-4f65-9D91-7224C49458BB}">
                  <c15:dlblFieldTable>
                    <c15:dlblFTEntry>
                      <c15:txfldGUID>{EB0D6CF9-7B44-4A78-B09D-9D5ECB484316}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7.8</c:v>
                </c:pt>
                <c:pt idx="16">
                  <c:v>7.5</c:v>
                </c:pt>
                <c:pt idx="24">
                  <c:v>7</c:v>
                </c:pt>
                <c:pt idx="32">
                  <c:v>7</c:v>
                </c:pt>
              </c:numCache>
            </c:numRef>
          </c:xVal>
          <c:yVal>
            <c:numRef>
              <c:f>公会計指標分析・財政指標組合せ分析表!$BP$73:$DC$73</c:f>
              <c:numCache>
                <c:formatCode>#,##0.0;"▲ "#,##0.0</c:formatCode>
                <c:ptCount val="40"/>
                <c:pt idx="0">
                  <c:v>49.1</c:v>
                </c:pt>
                <c:pt idx="8">
                  <c:v>47.8</c:v>
                </c:pt>
                <c:pt idx="16">
                  <c:v>48.7</c:v>
                </c:pt>
                <c:pt idx="24">
                  <c:v>51.9</c:v>
                </c:pt>
                <c:pt idx="32">
                  <c:v>52.8</c:v>
                </c:pt>
              </c:numCache>
            </c:numRef>
          </c:yVal>
          <c:smooth val="0"/>
          <c:extLst xmlns:c16r2="http://schemas.microsoft.com/office/drawing/2015/06/chart">
            <c:ext xmlns:c16="http://schemas.microsoft.com/office/drawing/2014/chart" uri="{C3380CC4-5D6E-409C-BE32-E72D297353CC}">
              <c16:uniqueId val="{00000009-077E-430A-BD8D-675998AC82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7E-430A-BD8D-675998AC8217}"/>
                </c:ext>
                <c:ext xmlns:c15="http://schemas.microsoft.com/office/drawing/2012/chart" uri="{CE6537A1-D6FC-4f65-9D91-7224C49458BB}">
                  <c15:dlblFieldTable>
                    <c15:dlblFTEntry>
                      <c15:txfldGUID>{CF26EB19-EBBB-422F-8AA4-372B3EF7AA53}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7E-430A-BD8D-675998AC8217}"/>
                </c:ext>
                <c:ext xmlns:c15="http://schemas.microsoft.com/office/drawing/2012/chart" uri="{CE6537A1-D6FC-4f65-9D91-7224C49458BB}">
                  <c15:dlblFieldTable>
                    <c15:dlblFTEntry>
                      <c15:txfldGUID>{97C6F49A-D704-4517-A9DF-77047F20D748}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7E-430A-BD8D-675998AC8217}"/>
                </c:ext>
                <c:ext xmlns:c15="http://schemas.microsoft.com/office/drawing/2012/chart" uri="{CE6537A1-D6FC-4f65-9D91-7224C49458BB}">
                  <c15:dlblFieldTable>
                    <c15:dlblFTEntry>
                      <c15:txfldGUID>{7A603ABC-2167-4E99-A314-A871E2DC7AB9}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7E-430A-BD8D-675998AC8217}"/>
                </c:ext>
                <c:ext xmlns:c15="http://schemas.microsoft.com/office/drawing/2012/chart" uri="{CE6537A1-D6FC-4f65-9D91-7224C49458BB}">
                  <c15:dlblFieldTable>
                    <c15:dlblFTEntry>
                      <c15:txfldGUID>{7329DB35-BC0F-43CB-929D-4A0C8522613E}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7E-430A-BD8D-675998AC8217}"/>
                </c:ext>
                <c:ext xmlns:c15="http://schemas.microsoft.com/office/drawing/2012/chart" uri="{CE6537A1-D6FC-4f65-9D91-7224C49458BB}">
                  <c15:dlblFieldTable>
                    <c15:dlblFTEntry>
                      <c15:txfldGUID>{258864DC-8417-45AD-BDA9-04137F5A4372}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7E-430A-BD8D-675998AC8217}"/>
                </c:ext>
                <c:ext xmlns:c15="http://schemas.microsoft.com/office/drawing/2012/chart" uri="{CE6537A1-D6FC-4f65-9D91-7224C49458BB}">
                  <c15:dlblFieldTable>
                    <c15:dlblFTEntry>
                      <c15:txfldGUID>{00638067-3780-48EE-9EAC-D910DF37D58E}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7E-430A-BD8D-675998AC8217}"/>
                </c:ext>
                <c:ext xmlns:c15="http://schemas.microsoft.com/office/drawing/2012/chart" uri="{CE6537A1-D6FC-4f65-9D91-7224C49458BB}">
                  <c15:dlblFieldTable>
                    <c15:dlblFTEntry>
                      <c15:txfldGUID>{37D426A0-ED49-4330-B873-9E63149A6593}</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7E-430A-BD8D-675998AC8217}"/>
                </c:ext>
                <c:ext xmlns:c15="http://schemas.microsoft.com/office/drawing/2012/chart" uri="{CE6537A1-D6FC-4f65-9D91-7224C49458BB}">
                  <c15:dlblFieldTable>
                    <c15:dlblFTEntry>
                      <c15:txfldGUID>{7A6D641E-A659-478E-8C3A-A85FF192DA05}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7E-430A-BD8D-675998AC8217}"/>
                </c:ext>
                <c:ext xmlns:c15="http://schemas.microsoft.com/office/drawing/2012/chart" uri="{CE6537A1-D6FC-4f65-9D91-7224C49458BB}">
                  <c15:dlblFieldTable>
                    <c15:dlblFTEntry>
                      <c15:txfldGUID>{40996483-EE9B-439E-8048-2F529028ACD2}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077E-430A-BD8D-675998AC8217}"/>
            </c:ext>
          </c:extLst>
        </c:ser>
        <c:dLbls>
          <c:showLegendKey val="0"/>
          <c:showVal val="1"/>
          <c:showCatName val="0"/>
          <c:showSerName val="0"/>
          <c:showPercent val="0"/>
          <c:showBubbleSize val="0"/>
        </c:dLbls>
        <c:axId val="598994616"/>
        <c:axId val="598997360"/>
      </c:scatterChart>
      <c:valAx>
        <c:axId val="598994616"/>
        <c:scaling>
          <c:orientation val="minMax"/>
          <c:max val="9.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8997360"/>
        <c:crosses val="autoZero"/>
        <c:crossBetween val="midCat"/>
      </c:valAx>
      <c:valAx>
        <c:axId val="598997360"/>
        <c:scaling>
          <c:orientation val="minMax"/>
          <c:max val="5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8994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元利償還金については，新規地方債発行額を償還元金以内に制限していることや，積極的な繰上償還を実施しているものの，</a:t>
          </a:r>
          <a:r>
            <a:rPr kumimoji="1" lang="ja-JP" altLang="en-US" sz="1300">
              <a:solidFill>
                <a:sysClr val="windowText" lastClr="000000"/>
              </a:solidFill>
              <a:latin typeface="ＭＳ ゴシック" pitchFamily="49" charset="-128"/>
              <a:ea typeface="ＭＳ ゴシック" pitchFamily="49" charset="-128"/>
            </a:rPr>
            <a:t>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年度借入れの市民ホール，農業交流連携拠点施設などの大型事業の償還が始まり，増加している。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公営企業債の元利償還金に対する繰入金は，下水道資本費平準化債の借入により減少している。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算入公債費等については減少傾向であるが，過疎対策事業債や合併特例事業債など交付税算入率の高い有利な地方債を活用しているため，依然として高い数値となっている。</a:t>
          </a:r>
        </a:p>
        <a:p>
          <a:r>
            <a:rPr kumimoji="1" lang="ja-JP" altLang="en-US" sz="1300">
              <a:latin typeface="ＭＳ ゴシック" pitchFamily="49" charset="-128"/>
              <a:ea typeface="ＭＳ ゴシック" pitchFamily="49" charset="-128"/>
            </a:rPr>
            <a:t>　今後も必要性や緊急性などを勘案のうえ，事業を精査し，地方債の新規発行額の抑制に努める。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元利償還金については，新規地方債発行額を償還元金以内に制限していることや積極的な繰上償還を実施してきた効果により減少している。</a:t>
          </a:r>
        </a:p>
        <a:p>
          <a:r>
            <a:rPr kumimoji="1" lang="ja-JP" altLang="en-US" sz="1400">
              <a:latin typeface="ＭＳ ゴシック" pitchFamily="49" charset="-128"/>
              <a:ea typeface="ＭＳ ゴシック" pitchFamily="49" charset="-128"/>
            </a:rPr>
            <a:t>　算入公債費等については減少傾向であるが，過疎対策事業債や合併特例事業債など交付税算入率の高い有利な地方債を活用しているため，依然として高い数値となっている。</a:t>
          </a:r>
        </a:p>
        <a:p>
          <a:r>
            <a:rPr kumimoji="1" lang="ja-JP" altLang="en-US" sz="1400">
              <a:latin typeface="ＭＳ ゴシック" pitchFamily="49" charset="-128"/>
              <a:ea typeface="ＭＳ ゴシック" pitchFamily="49" charset="-128"/>
            </a:rPr>
            <a:t>　今後も必要性や緊急性などを勘案のうえ，事業を精査し，地方債の新規発行額の抑制に努める。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必要な事業を精査し効果的かつ積極的な基金活用を行う。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・過疎地域自立促進基金：過疎地域自立促進計画に基づく事業を実施し，集落の維持及び活性化その他の住民が将来にわたり安全に安心して暮らすことのできる地域社会の実現を図るため。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・ブロードバンドひかり基金：三次市ケーブルテレビ施設の地域情報通信基盤としての施設機能の維持向上と適正な管理運営の財源に充てるため。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・過疎地域自立促進基金：自治振興活動費補助事業などの財源として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・ふるさと創生基金：地域づくり事業の財源として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百万円取り崩したものの，旧三江線代替交通運営費用協力金など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年度に地域振興事業の財源として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年度に過疎地域自立促進計画に基づく事業の財源として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国民健康保険特別会計繰出金が多額であったことや，新型コロナウイルス感染症対策経費への充当などにより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百万円取り崩したことにより減少したが，前年度と比較して取り崩し額は減少した。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・普通交付税の合併算定替による特例措置の適用期限終了や社会保障関係経費の増大に備えるため積立を行うとともに，財源調整として必要に応じて取り崩す。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年度繰越金の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などの積立を行ったが，繰上償還の財源として取り崩したため残高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・地方債の繰上償還財源とするため取り崩す。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有形固定資産減価償却率は，インフラ資産の工作物の固定資産減価償却率が高いことが要因で，類似団体より高い水準にある。平成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年度は前年度末と比較して道路や橋りょうなどのインフラ資産の減価償却率が増加したため，固定資産減価償却率は</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％上昇している。</a:t>
          </a:r>
        </a:p>
        <a:p>
          <a:r>
            <a:rPr kumimoji="1" lang="ja-JP" altLang="en-US" sz="1000">
              <a:latin typeface="ＭＳ Ｐゴシック" panose="020B0600070205080204" pitchFamily="50" charset="-128"/>
              <a:ea typeface="ＭＳ Ｐゴシック" panose="020B0600070205080204" pitchFamily="50" charset="-128"/>
            </a:rPr>
            <a:t>　施設全体をみると類似団体と比較して大きく老朽化が進んでいるわけではないが，公共施設等総合管理計画や個別施設計画に基づき，老朽化した施設について，点検・診断や計画的な予防保全による長寿命化を進めていくなど，老朽化対策に努める必要が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令和元年度は整備中</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3" name="楕円 82"/>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4" name="楕円 83"/>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29</xdr:row>
      <xdr:rowOff>153217</xdr:rowOff>
    </xdr:to>
    <xdr:cxnSp macro="">
      <xdr:nvCxnSpPr>
        <xdr:cNvPr id="85" name="直線コネクタ 84"/>
        <xdr:cNvCxnSpPr/>
      </xdr:nvCxnSpPr>
      <xdr:spPr>
        <a:xfrm>
          <a:off x="3289300" y="5881370"/>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74658</xdr:rowOff>
    </xdr:from>
    <xdr:to>
      <xdr:col>11</xdr:col>
      <xdr:colOff>187325</xdr:colOff>
      <xdr:row>30</xdr:row>
      <xdr:rowOff>4808</xdr:rowOff>
    </xdr:to>
    <xdr:sp macro="" textlink="">
      <xdr:nvSpPr>
        <xdr:cNvPr id="86" name="楕円 85"/>
        <xdr:cNvSpPr/>
      </xdr:nvSpPr>
      <xdr:spPr>
        <a:xfrm>
          <a:off x="2476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125458</xdr:rowOff>
    </xdr:from>
    <xdr:to>
      <xdr:col>15</xdr:col>
      <xdr:colOff>136525</xdr:colOff>
      <xdr:row>29</xdr:row>
      <xdr:rowOff>137795</xdr:rowOff>
    </xdr:to>
    <xdr:cxnSp macro="">
      <xdr:nvCxnSpPr>
        <xdr:cNvPr id="87" name="直線コネクタ 86"/>
        <xdr:cNvCxnSpPr/>
      </xdr:nvCxnSpPr>
      <xdr:spPr>
        <a:xfrm>
          <a:off x="2527300" y="586903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88" name="n_1ave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89" name="n_2ave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0" name="n_3ave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1" name="n_4ave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23694</xdr:rowOff>
    </xdr:from>
    <xdr:ext cx="405111" cy="259045"/>
    <xdr:sp macro="" textlink="">
      <xdr:nvSpPr>
        <xdr:cNvPr id="92" name="n_1mainValue有形固定資産減価償却率"/>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main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167385</xdr:rowOff>
    </xdr:from>
    <xdr:ext cx="405111" cy="259045"/>
    <xdr:sp macro="" textlink="">
      <xdr:nvSpPr>
        <xdr:cNvPr id="94" name="n_3mainValue有形固定資産減価償却率"/>
        <xdr:cNvSpPr txBox="1"/>
      </xdr:nvSpPr>
      <xdr:spPr>
        <a:xfrm>
          <a:off x="2324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分子の将来負担額は，新規地方債発行額を地方債の償還元金以内に制限するなど地方債の残高削減を行っているため減少傾向である。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分母の経常一般財源等は普通交付税の合併特例措置の段階的縮減などの影響により減少しているが，経常経費充当財源等も前年度と比較しやや減少している。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これらにより前年度と比較し，数値は若干改善しているが，依然地方債残高は類似団体と比較すると大きく上回っており，今後も引き続き事業を精査し，地方債の新規発行額の抑制に努める必要がある。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3" name="直線コネクタ 122"/>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4"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5" name="直線コネクタ 124"/>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28"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29" name="フローチャート: 判断 128"/>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0" name="フローチャート: 判断 129"/>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1" name="フローチャート: 判断 130"/>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2" name="フローチャート: 判断 131"/>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3" name="フローチャート: 判断 132"/>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71734</xdr:rowOff>
    </xdr:from>
    <xdr:to>
      <xdr:col>76</xdr:col>
      <xdr:colOff>73025</xdr:colOff>
      <xdr:row>33</xdr:row>
      <xdr:rowOff>1884</xdr:rowOff>
    </xdr:to>
    <xdr:sp macro="" textlink="">
      <xdr:nvSpPr>
        <xdr:cNvPr id="139" name="楕円 138"/>
        <xdr:cNvSpPr/>
      </xdr:nvSpPr>
      <xdr:spPr>
        <a:xfrm>
          <a:off x="14744700" y="63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50161</xdr:rowOff>
    </xdr:from>
    <xdr:ext cx="469744" cy="259045"/>
    <xdr:sp macro="" textlink="">
      <xdr:nvSpPr>
        <xdr:cNvPr id="140" name="債務償還比率該当値テキスト"/>
        <xdr:cNvSpPr txBox="1"/>
      </xdr:nvSpPr>
      <xdr:spPr>
        <a:xfrm>
          <a:off x="14846300" y="630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83369</xdr:rowOff>
    </xdr:from>
    <xdr:to>
      <xdr:col>72</xdr:col>
      <xdr:colOff>123825</xdr:colOff>
      <xdr:row>33</xdr:row>
      <xdr:rowOff>13519</xdr:rowOff>
    </xdr:to>
    <xdr:sp macro="" textlink="">
      <xdr:nvSpPr>
        <xdr:cNvPr id="141" name="楕円 140"/>
        <xdr:cNvSpPr/>
      </xdr:nvSpPr>
      <xdr:spPr>
        <a:xfrm>
          <a:off x="14033500" y="63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122534</xdr:rowOff>
    </xdr:from>
    <xdr:to>
      <xdr:col>76</xdr:col>
      <xdr:colOff>22225</xdr:colOff>
      <xdr:row>32</xdr:row>
      <xdr:rowOff>134169</xdr:rowOff>
    </xdr:to>
    <xdr:cxnSp macro="">
      <xdr:nvCxnSpPr>
        <xdr:cNvPr id="142" name="直線コネクタ 141"/>
        <xdr:cNvCxnSpPr/>
      </xdr:nvCxnSpPr>
      <xdr:spPr>
        <a:xfrm flipV="1">
          <a:off x="14084300" y="6380459"/>
          <a:ext cx="7112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121080</xdr:rowOff>
    </xdr:from>
    <xdr:to>
      <xdr:col>68</xdr:col>
      <xdr:colOff>123825</xdr:colOff>
      <xdr:row>32</xdr:row>
      <xdr:rowOff>51230</xdr:rowOff>
    </xdr:to>
    <xdr:sp macro="" textlink="">
      <xdr:nvSpPr>
        <xdr:cNvPr id="143" name="楕円 142"/>
        <xdr:cNvSpPr/>
      </xdr:nvSpPr>
      <xdr:spPr>
        <a:xfrm>
          <a:off x="13271500" y="62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430</xdr:rowOff>
    </xdr:from>
    <xdr:to>
      <xdr:col>72</xdr:col>
      <xdr:colOff>73025</xdr:colOff>
      <xdr:row>32</xdr:row>
      <xdr:rowOff>134169</xdr:rowOff>
    </xdr:to>
    <xdr:cxnSp macro="">
      <xdr:nvCxnSpPr>
        <xdr:cNvPr id="144" name="直線コネクタ 143"/>
        <xdr:cNvCxnSpPr/>
      </xdr:nvCxnSpPr>
      <xdr:spPr>
        <a:xfrm>
          <a:off x="13322300" y="6258355"/>
          <a:ext cx="762000" cy="13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91694</xdr:rowOff>
    </xdr:from>
    <xdr:to>
      <xdr:col>64</xdr:col>
      <xdr:colOff>123825</xdr:colOff>
      <xdr:row>32</xdr:row>
      <xdr:rowOff>21844</xdr:rowOff>
    </xdr:to>
    <xdr:sp macro="" textlink="">
      <xdr:nvSpPr>
        <xdr:cNvPr id="145" name="楕円 144"/>
        <xdr:cNvSpPr/>
      </xdr:nvSpPr>
      <xdr:spPr>
        <a:xfrm>
          <a:off x="12509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142494</xdr:rowOff>
    </xdr:from>
    <xdr:to>
      <xdr:col>68</xdr:col>
      <xdr:colOff>73025</xdr:colOff>
      <xdr:row>32</xdr:row>
      <xdr:rowOff>430</xdr:rowOff>
    </xdr:to>
    <xdr:cxnSp macro="">
      <xdr:nvCxnSpPr>
        <xdr:cNvPr id="146" name="直線コネクタ 145"/>
        <xdr:cNvCxnSpPr/>
      </xdr:nvCxnSpPr>
      <xdr:spPr>
        <a:xfrm>
          <a:off x="12560300" y="6228969"/>
          <a:ext cx="762000" cy="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1016</xdr:rowOff>
    </xdr:from>
    <xdr:to>
      <xdr:col>60</xdr:col>
      <xdr:colOff>123825</xdr:colOff>
      <xdr:row>31</xdr:row>
      <xdr:rowOff>102616</xdr:rowOff>
    </xdr:to>
    <xdr:sp macro="" textlink="">
      <xdr:nvSpPr>
        <xdr:cNvPr id="147" name="楕円 146"/>
        <xdr:cNvSpPr/>
      </xdr:nvSpPr>
      <xdr:spPr>
        <a:xfrm>
          <a:off x="11747500" y="60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51816</xdr:rowOff>
    </xdr:from>
    <xdr:to>
      <xdr:col>64</xdr:col>
      <xdr:colOff>73025</xdr:colOff>
      <xdr:row>31</xdr:row>
      <xdr:rowOff>142494</xdr:rowOff>
    </xdr:to>
    <xdr:cxnSp macro="">
      <xdr:nvCxnSpPr>
        <xdr:cNvPr id="148" name="直線コネクタ 147"/>
        <xdr:cNvCxnSpPr/>
      </xdr:nvCxnSpPr>
      <xdr:spPr>
        <a:xfrm>
          <a:off x="11798300" y="6138291"/>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49"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0" name="n_2aveValue債務償還比率"/>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1"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2" name="n_4aveValue債務償還比率"/>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4646</xdr:rowOff>
    </xdr:from>
    <xdr:ext cx="469744" cy="259045"/>
    <xdr:sp macro="" textlink="">
      <xdr:nvSpPr>
        <xdr:cNvPr id="153" name="n_1mainValue債務償還比率"/>
        <xdr:cNvSpPr txBox="1"/>
      </xdr:nvSpPr>
      <xdr:spPr>
        <a:xfrm>
          <a:off x="13836727" y="643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42357</xdr:rowOff>
    </xdr:from>
    <xdr:ext cx="469744" cy="259045"/>
    <xdr:sp macro="" textlink="">
      <xdr:nvSpPr>
        <xdr:cNvPr id="154" name="n_2mainValue債務償還比率"/>
        <xdr:cNvSpPr txBox="1"/>
      </xdr:nvSpPr>
      <xdr:spPr>
        <a:xfrm>
          <a:off x="13087427" y="63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12971</xdr:rowOff>
    </xdr:from>
    <xdr:ext cx="469744" cy="259045"/>
    <xdr:sp macro="" textlink="">
      <xdr:nvSpPr>
        <xdr:cNvPr id="155" name="n_3mainValue債務償還比率"/>
        <xdr:cNvSpPr txBox="1"/>
      </xdr:nvSpPr>
      <xdr:spPr>
        <a:xfrm>
          <a:off x="12325427" y="627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93743</xdr:rowOff>
    </xdr:from>
    <xdr:ext cx="469744" cy="259045"/>
    <xdr:sp macro="" textlink="">
      <xdr:nvSpPr>
        <xdr:cNvPr id="156" name="n_4mainValue債務償還比率"/>
        <xdr:cNvSpPr txBox="1"/>
      </xdr:nvSpPr>
      <xdr:spPr>
        <a:xfrm>
          <a:off x="11563427" y="61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75692</xdr:rowOff>
    </xdr:from>
    <xdr:to>
      <xdr:col>20</xdr:col>
      <xdr:colOff>38100</xdr:colOff>
      <xdr:row>40</xdr:row>
      <xdr:rowOff>5842</xdr:rowOff>
    </xdr:to>
    <xdr:sp macro="" textlink="">
      <xdr:nvSpPr>
        <xdr:cNvPr id="71" name="楕円 70"/>
        <xdr:cNvSpPr/>
      </xdr:nvSpPr>
      <xdr:spPr>
        <a:xfrm>
          <a:off x="3746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50546</xdr:rowOff>
    </xdr:from>
    <xdr:to>
      <xdr:col>15</xdr:col>
      <xdr:colOff>101600</xdr:colOff>
      <xdr:row>39</xdr:row>
      <xdr:rowOff>152146</xdr:rowOff>
    </xdr:to>
    <xdr:sp macro="" textlink="">
      <xdr:nvSpPr>
        <xdr:cNvPr id="72" name="楕円 71"/>
        <xdr:cNvSpPr/>
      </xdr:nvSpPr>
      <xdr:spPr>
        <a:xfrm>
          <a:off x="2857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101346</xdr:rowOff>
    </xdr:from>
    <xdr:to>
      <xdr:col>19</xdr:col>
      <xdr:colOff>177800</xdr:colOff>
      <xdr:row>39</xdr:row>
      <xdr:rowOff>126492</xdr:rowOff>
    </xdr:to>
    <xdr:cxnSp macro="">
      <xdr:nvCxnSpPr>
        <xdr:cNvPr id="73" name="直線コネクタ 72"/>
        <xdr:cNvCxnSpPr/>
      </xdr:nvCxnSpPr>
      <xdr:spPr>
        <a:xfrm>
          <a:off x="2908300" y="67878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32258</xdr:rowOff>
    </xdr:from>
    <xdr:to>
      <xdr:col>10</xdr:col>
      <xdr:colOff>165100</xdr:colOff>
      <xdr:row>39</xdr:row>
      <xdr:rowOff>133858</xdr:rowOff>
    </xdr:to>
    <xdr:sp macro="" textlink="">
      <xdr:nvSpPr>
        <xdr:cNvPr id="74" name="楕円 73"/>
        <xdr:cNvSpPr/>
      </xdr:nvSpPr>
      <xdr:spPr>
        <a:xfrm>
          <a:off x="1968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83058</xdr:rowOff>
    </xdr:from>
    <xdr:to>
      <xdr:col>15</xdr:col>
      <xdr:colOff>50800</xdr:colOff>
      <xdr:row>39</xdr:row>
      <xdr:rowOff>101346</xdr:rowOff>
    </xdr:to>
    <xdr:cxnSp macro="">
      <xdr:nvCxnSpPr>
        <xdr:cNvPr id="75" name="直線コネクタ 74"/>
        <xdr:cNvCxnSpPr/>
      </xdr:nvCxnSpPr>
      <xdr:spPr>
        <a:xfrm>
          <a:off x="2019300" y="6769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6"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77"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78"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79"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168419</xdr:rowOff>
    </xdr:from>
    <xdr:ext cx="405111" cy="259045"/>
    <xdr:sp macro="" textlink="">
      <xdr:nvSpPr>
        <xdr:cNvPr id="80" name="n_1mainValue【道路】&#10;有形固定資産減価償却率"/>
        <xdr:cNvSpPr txBox="1"/>
      </xdr:nvSpPr>
      <xdr:spPr>
        <a:xfrm>
          <a:off x="35820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143273</xdr:rowOff>
    </xdr:from>
    <xdr:ext cx="405111" cy="259045"/>
    <xdr:sp macro="" textlink="">
      <xdr:nvSpPr>
        <xdr:cNvPr id="81" name="n_2mainValue【道路】&#10;有形固定資産減価償却率"/>
        <xdr:cNvSpPr txBox="1"/>
      </xdr:nvSpPr>
      <xdr:spPr>
        <a:xfrm>
          <a:off x="27057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124985</xdr:rowOff>
    </xdr:from>
    <xdr:ext cx="405111" cy="259045"/>
    <xdr:sp macro="" textlink="">
      <xdr:nvSpPr>
        <xdr:cNvPr id="82" name="n_3mainValue【道路】&#10;有形固定資産減価償却率"/>
        <xdr:cNvSpPr txBox="1"/>
      </xdr:nvSpPr>
      <xdr:spPr>
        <a:xfrm>
          <a:off x="1816744"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6" name="テキスト ボックス 9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8" name="テキスト ボックス 9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0" name="テキスト ボックス 9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2" name="テキスト ボックス 10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4" name="テキスト ボックス 10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08" name="直線コネクタ 107"/>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09"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0" name="直線コネクタ 109"/>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1"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2" name="直線コネクタ 111"/>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3"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4" name="フローチャート: 判断 113"/>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5" name="フローチャート: 判断 114"/>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6" name="フローチャート: 判断 115"/>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17" name="フローチャート: 判断 116"/>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18" name="フローチャート: 判断 117"/>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165205</xdr:rowOff>
    </xdr:from>
    <xdr:to>
      <xdr:col>50</xdr:col>
      <xdr:colOff>165100</xdr:colOff>
      <xdr:row>34</xdr:row>
      <xdr:rowOff>95355</xdr:rowOff>
    </xdr:to>
    <xdr:sp macro="" textlink="">
      <xdr:nvSpPr>
        <xdr:cNvPr id="124" name="楕円 123"/>
        <xdr:cNvSpPr/>
      </xdr:nvSpPr>
      <xdr:spPr>
        <a:xfrm>
          <a:off x="9588500" y="5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15276</xdr:rowOff>
    </xdr:from>
    <xdr:to>
      <xdr:col>46</xdr:col>
      <xdr:colOff>38100</xdr:colOff>
      <xdr:row>34</xdr:row>
      <xdr:rowOff>116876</xdr:rowOff>
    </xdr:to>
    <xdr:sp macro="" textlink="">
      <xdr:nvSpPr>
        <xdr:cNvPr id="125" name="楕円 124"/>
        <xdr:cNvSpPr/>
      </xdr:nvSpPr>
      <xdr:spPr>
        <a:xfrm>
          <a:off x="8699500" y="58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44555</xdr:rowOff>
    </xdr:from>
    <xdr:to>
      <xdr:col>50</xdr:col>
      <xdr:colOff>114300</xdr:colOff>
      <xdr:row>34</xdr:row>
      <xdr:rowOff>66076</xdr:rowOff>
    </xdr:to>
    <xdr:cxnSp macro="">
      <xdr:nvCxnSpPr>
        <xdr:cNvPr id="126" name="直線コネクタ 125"/>
        <xdr:cNvCxnSpPr/>
      </xdr:nvCxnSpPr>
      <xdr:spPr>
        <a:xfrm flipV="1">
          <a:off x="8750300" y="5873855"/>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35099</xdr:rowOff>
    </xdr:from>
    <xdr:to>
      <xdr:col>41</xdr:col>
      <xdr:colOff>101600</xdr:colOff>
      <xdr:row>34</xdr:row>
      <xdr:rowOff>136699</xdr:rowOff>
    </xdr:to>
    <xdr:sp macro="" textlink="">
      <xdr:nvSpPr>
        <xdr:cNvPr id="127" name="楕円 126"/>
        <xdr:cNvSpPr/>
      </xdr:nvSpPr>
      <xdr:spPr>
        <a:xfrm>
          <a:off x="7810500" y="58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66076</xdr:rowOff>
    </xdr:from>
    <xdr:to>
      <xdr:col>45</xdr:col>
      <xdr:colOff>177800</xdr:colOff>
      <xdr:row>34</xdr:row>
      <xdr:rowOff>85899</xdr:rowOff>
    </xdr:to>
    <xdr:cxnSp macro="">
      <xdr:nvCxnSpPr>
        <xdr:cNvPr id="128" name="直線コネクタ 127"/>
        <xdr:cNvCxnSpPr/>
      </xdr:nvCxnSpPr>
      <xdr:spPr>
        <a:xfrm flipV="1">
          <a:off x="7861300" y="5895376"/>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29"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0"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31"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2"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111882</xdr:rowOff>
    </xdr:from>
    <xdr:ext cx="534377" cy="259045"/>
    <xdr:sp macro="" textlink="">
      <xdr:nvSpPr>
        <xdr:cNvPr id="133" name="n_1mainValue【道路】&#10;一人当たり延長"/>
        <xdr:cNvSpPr txBox="1"/>
      </xdr:nvSpPr>
      <xdr:spPr>
        <a:xfrm>
          <a:off x="9359411" y="55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133403</xdr:rowOff>
    </xdr:from>
    <xdr:ext cx="534377" cy="259045"/>
    <xdr:sp macro="" textlink="">
      <xdr:nvSpPr>
        <xdr:cNvPr id="134" name="n_2mainValue【道路】&#10;一人当たり延長"/>
        <xdr:cNvSpPr txBox="1"/>
      </xdr:nvSpPr>
      <xdr:spPr>
        <a:xfrm>
          <a:off x="8483111" y="5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153226</xdr:rowOff>
    </xdr:from>
    <xdr:ext cx="534377" cy="259045"/>
    <xdr:sp macro="" textlink="">
      <xdr:nvSpPr>
        <xdr:cNvPr id="135" name="n_3mainValue【道路】&#10;一人当たり延長"/>
        <xdr:cNvSpPr txBox="1"/>
      </xdr:nvSpPr>
      <xdr:spPr>
        <a:xfrm>
          <a:off x="7594111" y="563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1" name="直線コネクタ 160"/>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2"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3" name="直線コネクタ 162"/>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4"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66"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67" name="フローチャート: 判断 166"/>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68" name="フローチャート: 判断 167"/>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69" name="フローチャート: 判断 168"/>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1" name="フローチャート: 判断 170"/>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77" name="楕円 176"/>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78" name="楕円 177"/>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31024</xdr:rowOff>
    </xdr:to>
    <xdr:cxnSp macro="">
      <xdr:nvCxnSpPr>
        <xdr:cNvPr id="179" name="直線コネクタ 178"/>
        <xdr:cNvCxnSpPr/>
      </xdr:nvCxnSpPr>
      <xdr:spPr>
        <a:xfrm>
          <a:off x="2908300" y="1047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80" name="楕円 179"/>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27759</xdr:rowOff>
    </xdr:to>
    <xdr:cxnSp macro="">
      <xdr:nvCxnSpPr>
        <xdr:cNvPr id="181" name="直線コネクタ 180"/>
        <xdr:cNvCxnSpPr/>
      </xdr:nvCxnSpPr>
      <xdr:spPr>
        <a:xfrm flipV="1">
          <a:off x="2019300" y="10479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82"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83"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4"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85"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186" name="n_1mainValue【橋りょう・トンネ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87" name="n_2mainValue【橋りょう・トンネ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188" name="n_3mainValue【橋りょう・トンネル】&#10;有形固定資産減価償却率"/>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2" name="テキスト ボックス 20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4" name="テキスト ボックス 20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6" name="テキスト ボックス 20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12" name="直線コネクタ 211"/>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13"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14" name="直線コネクタ 213"/>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15"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16" name="直線コネクタ 215"/>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17" name="【橋りょう・トンネル】&#10;一人当たり有形固定資産（償却資産）額平均値テキスト"/>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18" name="フローチャート: 判断 217"/>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19" name="フローチャート: 判断 218"/>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0" name="フローチャート: 判断 219"/>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21" name="フローチャート: 判断 220"/>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22" name="フローチャート: 判断 221"/>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7021</xdr:rowOff>
    </xdr:from>
    <xdr:to>
      <xdr:col>50</xdr:col>
      <xdr:colOff>165100</xdr:colOff>
      <xdr:row>63</xdr:row>
      <xdr:rowOff>108621</xdr:rowOff>
    </xdr:to>
    <xdr:sp macro="" textlink="">
      <xdr:nvSpPr>
        <xdr:cNvPr id="228" name="楕円 227"/>
        <xdr:cNvSpPr/>
      </xdr:nvSpPr>
      <xdr:spPr>
        <a:xfrm>
          <a:off x="9588500" y="108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12162</xdr:rowOff>
    </xdr:from>
    <xdr:to>
      <xdr:col>46</xdr:col>
      <xdr:colOff>38100</xdr:colOff>
      <xdr:row>63</xdr:row>
      <xdr:rowOff>113762</xdr:rowOff>
    </xdr:to>
    <xdr:sp macro="" textlink="">
      <xdr:nvSpPr>
        <xdr:cNvPr id="229" name="楕円 228"/>
        <xdr:cNvSpPr/>
      </xdr:nvSpPr>
      <xdr:spPr>
        <a:xfrm>
          <a:off x="8699500" y="108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57821</xdr:rowOff>
    </xdr:from>
    <xdr:to>
      <xdr:col>50</xdr:col>
      <xdr:colOff>114300</xdr:colOff>
      <xdr:row>63</xdr:row>
      <xdr:rowOff>62962</xdr:rowOff>
    </xdr:to>
    <xdr:cxnSp macro="">
      <xdr:nvCxnSpPr>
        <xdr:cNvPr id="230" name="直線コネクタ 229"/>
        <xdr:cNvCxnSpPr/>
      </xdr:nvCxnSpPr>
      <xdr:spPr>
        <a:xfrm flipV="1">
          <a:off x="8750300" y="10859171"/>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20117</xdr:rowOff>
    </xdr:from>
    <xdr:to>
      <xdr:col>41</xdr:col>
      <xdr:colOff>101600</xdr:colOff>
      <xdr:row>63</xdr:row>
      <xdr:rowOff>121717</xdr:rowOff>
    </xdr:to>
    <xdr:sp macro="" textlink="">
      <xdr:nvSpPr>
        <xdr:cNvPr id="231" name="楕円 230"/>
        <xdr:cNvSpPr/>
      </xdr:nvSpPr>
      <xdr:spPr>
        <a:xfrm>
          <a:off x="7810500" y="108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62962</xdr:rowOff>
    </xdr:from>
    <xdr:to>
      <xdr:col>45</xdr:col>
      <xdr:colOff>177800</xdr:colOff>
      <xdr:row>63</xdr:row>
      <xdr:rowOff>70917</xdr:rowOff>
    </xdr:to>
    <xdr:cxnSp macro="">
      <xdr:nvCxnSpPr>
        <xdr:cNvPr id="232" name="直線コネクタ 231"/>
        <xdr:cNvCxnSpPr/>
      </xdr:nvCxnSpPr>
      <xdr:spPr>
        <a:xfrm flipV="1">
          <a:off x="7861300" y="10864312"/>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33" name="n_1aveValue【橋りょう・トンネル】&#10;一人当たり有形固定資産（償却資産）額"/>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34" name="n_2aveValue【橋りょう・トンネル】&#10;一人当たり有形固定資産（償却資産）額"/>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35" name="n_3aveValue【橋りょう・トンネル】&#10;一人当たり有形固定資産（償却資産）額"/>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36"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125148</xdr:rowOff>
    </xdr:from>
    <xdr:ext cx="599010" cy="259045"/>
    <xdr:sp macro="" textlink="">
      <xdr:nvSpPr>
        <xdr:cNvPr id="237" name="n_1mainValue【橋りょう・トンネル】&#10;一人当たり有形固定資産（償却資産）額"/>
        <xdr:cNvSpPr txBox="1"/>
      </xdr:nvSpPr>
      <xdr:spPr>
        <a:xfrm>
          <a:off x="9327095" y="105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130289</xdr:rowOff>
    </xdr:from>
    <xdr:ext cx="599010" cy="259045"/>
    <xdr:sp macro="" textlink="">
      <xdr:nvSpPr>
        <xdr:cNvPr id="238" name="n_2mainValue【橋りょう・トンネル】&#10;一人当たり有形固定資産（償却資産）額"/>
        <xdr:cNvSpPr txBox="1"/>
      </xdr:nvSpPr>
      <xdr:spPr>
        <a:xfrm>
          <a:off x="8450795" y="105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138244</xdr:rowOff>
    </xdr:from>
    <xdr:ext cx="599010" cy="259045"/>
    <xdr:sp macro="" textlink="">
      <xdr:nvSpPr>
        <xdr:cNvPr id="239" name="n_3mainValue【橋りょう・トンネル】&#10;一人当たり有形固定資産（償却資産）額"/>
        <xdr:cNvSpPr txBox="1"/>
      </xdr:nvSpPr>
      <xdr:spPr>
        <a:xfrm>
          <a:off x="7561795" y="1059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65" name="直線コネクタ 264"/>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66"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67" name="直線コネクタ 266"/>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68"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69" name="直線コネクタ 268"/>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70"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71" name="フローチャート: 判断 270"/>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72" name="フローチャート: 判断 271"/>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73" name="フローチャート: 判断 272"/>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74" name="フローチャート: 判断 273"/>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75" name="フローチャート: 判断 274"/>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109764</xdr:rowOff>
    </xdr:from>
    <xdr:to>
      <xdr:col>20</xdr:col>
      <xdr:colOff>38100</xdr:colOff>
      <xdr:row>85</xdr:row>
      <xdr:rowOff>39914</xdr:rowOff>
    </xdr:to>
    <xdr:sp macro="" textlink="">
      <xdr:nvSpPr>
        <xdr:cNvPr id="281" name="楕円 280"/>
        <xdr:cNvSpPr/>
      </xdr:nvSpPr>
      <xdr:spPr>
        <a:xfrm>
          <a:off x="3746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96701</xdr:rowOff>
    </xdr:from>
    <xdr:to>
      <xdr:col>15</xdr:col>
      <xdr:colOff>101600</xdr:colOff>
      <xdr:row>85</xdr:row>
      <xdr:rowOff>26851</xdr:rowOff>
    </xdr:to>
    <xdr:sp macro="" textlink="">
      <xdr:nvSpPr>
        <xdr:cNvPr id="282" name="楕円 281"/>
        <xdr:cNvSpPr/>
      </xdr:nvSpPr>
      <xdr:spPr>
        <a:xfrm>
          <a:off x="2857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147501</xdr:rowOff>
    </xdr:from>
    <xdr:to>
      <xdr:col>19</xdr:col>
      <xdr:colOff>177800</xdr:colOff>
      <xdr:row>84</xdr:row>
      <xdr:rowOff>160564</xdr:rowOff>
    </xdr:to>
    <xdr:cxnSp macro="">
      <xdr:nvCxnSpPr>
        <xdr:cNvPr id="283" name="直線コネクタ 282"/>
        <xdr:cNvCxnSpPr/>
      </xdr:nvCxnSpPr>
      <xdr:spPr>
        <a:xfrm>
          <a:off x="2908300" y="145493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77107</xdr:rowOff>
    </xdr:from>
    <xdr:to>
      <xdr:col>10</xdr:col>
      <xdr:colOff>165100</xdr:colOff>
      <xdr:row>85</xdr:row>
      <xdr:rowOff>7257</xdr:rowOff>
    </xdr:to>
    <xdr:sp macro="" textlink="">
      <xdr:nvSpPr>
        <xdr:cNvPr id="284" name="楕円 283"/>
        <xdr:cNvSpPr/>
      </xdr:nvSpPr>
      <xdr:spPr>
        <a:xfrm>
          <a:off x="1968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127907</xdr:rowOff>
    </xdr:from>
    <xdr:to>
      <xdr:col>15</xdr:col>
      <xdr:colOff>50800</xdr:colOff>
      <xdr:row>84</xdr:row>
      <xdr:rowOff>147501</xdr:rowOff>
    </xdr:to>
    <xdr:cxnSp macro="">
      <xdr:nvCxnSpPr>
        <xdr:cNvPr id="285" name="直線コネクタ 284"/>
        <xdr:cNvCxnSpPr/>
      </xdr:nvCxnSpPr>
      <xdr:spPr>
        <a:xfrm>
          <a:off x="2019300" y="145297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286"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287"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288"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289"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31041</xdr:rowOff>
    </xdr:from>
    <xdr:ext cx="405111" cy="259045"/>
    <xdr:sp macro="" textlink="">
      <xdr:nvSpPr>
        <xdr:cNvPr id="290" name="n_1mainValue【公営住宅】&#10;有形固定資産減価償却率"/>
        <xdr:cNvSpPr txBox="1"/>
      </xdr:nvSpPr>
      <xdr:spPr>
        <a:xfrm>
          <a:off x="3582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17978</xdr:rowOff>
    </xdr:from>
    <xdr:ext cx="405111" cy="259045"/>
    <xdr:sp macro="" textlink="">
      <xdr:nvSpPr>
        <xdr:cNvPr id="291" name="n_2mainValue【公営住宅】&#10;有形固定資産減価償却率"/>
        <xdr:cNvSpPr txBox="1"/>
      </xdr:nvSpPr>
      <xdr:spPr>
        <a:xfrm>
          <a:off x="2705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169834</xdr:rowOff>
    </xdr:from>
    <xdr:ext cx="405111" cy="259045"/>
    <xdr:sp macro="" textlink="">
      <xdr:nvSpPr>
        <xdr:cNvPr id="292" name="n_3mainValue【公営住宅】&#10;有形固定資産減価償却率"/>
        <xdr:cNvSpPr txBox="1"/>
      </xdr:nvSpPr>
      <xdr:spPr>
        <a:xfrm>
          <a:off x="1816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12" name="直線コネクタ 31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4" name="直線コネクタ 31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1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16" name="直線コネクタ 31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17" name="【公営住宅】&#10;一人当たり面積平均値テキスト"/>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18" name="フローチャート: 判断 31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19" name="フローチャート: 判断 31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20" name="フローチャート: 判断 31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21" name="フローチャート: 判断 32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22" name="フローチャート: 判断 32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134747</xdr:rowOff>
    </xdr:from>
    <xdr:to>
      <xdr:col>50</xdr:col>
      <xdr:colOff>165100</xdr:colOff>
      <xdr:row>81</xdr:row>
      <xdr:rowOff>64897</xdr:rowOff>
    </xdr:to>
    <xdr:sp macro="" textlink="">
      <xdr:nvSpPr>
        <xdr:cNvPr id="328" name="楕円 327"/>
        <xdr:cNvSpPr/>
      </xdr:nvSpPr>
      <xdr:spPr>
        <a:xfrm>
          <a:off x="9588500" y="138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141605</xdr:rowOff>
    </xdr:from>
    <xdr:to>
      <xdr:col>46</xdr:col>
      <xdr:colOff>38100</xdr:colOff>
      <xdr:row>81</xdr:row>
      <xdr:rowOff>71755</xdr:rowOff>
    </xdr:to>
    <xdr:sp macro="" textlink="">
      <xdr:nvSpPr>
        <xdr:cNvPr id="329" name="楕円 328"/>
        <xdr:cNvSpPr/>
      </xdr:nvSpPr>
      <xdr:spPr>
        <a:xfrm>
          <a:off x="8699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14097</xdr:rowOff>
    </xdr:from>
    <xdr:to>
      <xdr:col>50</xdr:col>
      <xdr:colOff>114300</xdr:colOff>
      <xdr:row>81</xdr:row>
      <xdr:rowOff>20955</xdr:rowOff>
    </xdr:to>
    <xdr:cxnSp macro="">
      <xdr:nvCxnSpPr>
        <xdr:cNvPr id="330" name="直線コネクタ 329"/>
        <xdr:cNvCxnSpPr/>
      </xdr:nvCxnSpPr>
      <xdr:spPr>
        <a:xfrm flipV="1">
          <a:off x="8750300" y="1390154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143890</xdr:rowOff>
    </xdr:from>
    <xdr:to>
      <xdr:col>41</xdr:col>
      <xdr:colOff>101600</xdr:colOff>
      <xdr:row>81</xdr:row>
      <xdr:rowOff>74040</xdr:rowOff>
    </xdr:to>
    <xdr:sp macro="" textlink="">
      <xdr:nvSpPr>
        <xdr:cNvPr id="331" name="楕円 330"/>
        <xdr:cNvSpPr/>
      </xdr:nvSpPr>
      <xdr:spPr>
        <a:xfrm>
          <a:off x="7810500" y="13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20955</xdr:rowOff>
    </xdr:from>
    <xdr:to>
      <xdr:col>45</xdr:col>
      <xdr:colOff>177800</xdr:colOff>
      <xdr:row>81</xdr:row>
      <xdr:rowOff>23240</xdr:rowOff>
    </xdr:to>
    <xdr:cxnSp macro="">
      <xdr:nvCxnSpPr>
        <xdr:cNvPr id="332" name="直線コネクタ 331"/>
        <xdr:cNvCxnSpPr/>
      </xdr:nvCxnSpPr>
      <xdr:spPr>
        <a:xfrm flipV="1">
          <a:off x="7861300" y="1390840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33" name="n_1aveValue【公営住宅】&#10;一人当たり面積"/>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34" name="n_2aveValue【公営住宅】&#10;一人当たり面積"/>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35" name="n_3aveValue【公営住宅】&#10;一人当たり面積"/>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36"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81424</xdr:rowOff>
    </xdr:from>
    <xdr:ext cx="469744" cy="259045"/>
    <xdr:sp macro="" textlink="">
      <xdr:nvSpPr>
        <xdr:cNvPr id="337" name="n_1mainValue【公営住宅】&#10;一人当たり面積"/>
        <xdr:cNvSpPr txBox="1"/>
      </xdr:nvSpPr>
      <xdr:spPr>
        <a:xfrm>
          <a:off x="9391727" y="136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88282</xdr:rowOff>
    </xdr:from>
    <xdr:ext cx="469744" cy="259045"/>
    <xdr:sp macro="" textlink="">
      <xdr:nvSpPr>
        <xdr:cNvPr id="338" name="n_2mainValue【公営住宅】&#10;一人当たり面積"/>
        <xdr:cNvSpPr txBox="1"/>
      </xdr:nvSpPr>
      <xdr:spPr>
        <a:xfrm>
          <a:off x="8515427" y="136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90567</xdr:rowOff>
    </xdr:from>
    <xdr:ext cx="469744" cy="259045"/>
    <xdr:sp macro="" textlink="">
      <xdr:nvSpPr>
        <xdr:cNvPr id="339" name="n_3mainValue【公営住宅】&#10;一人当たり面積"/>
        <xdr:cNvSpPr txBox="1"/>
      </xdr:nvSpPr>
      <xdr:spPr>
        <a:xfrm>
          <a:off x="7626427" y="136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6" name="テキスト ボックス 37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8" name="テキスト ボックス 37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80" name="直線コネクタ 379"/>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81"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82" name="直線コネクタ 381"/>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83"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84" name="直線コネクタ 383"/>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85"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6" name="フローチャート: 判断 385"/>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87" name="フローチャート: 判断 386"/>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88" name="フローチャート: 判断 387"/>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89" name="フローチャート: 判断 388"/>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90" name="フローチャート: 判断 389"/>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396" name="楕円 395"/>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118745</xdr:rowOff>
    </xdr:from>
    <xdr:to>
      <xdr:col>76</xdr:col>
      <xdr:colOff>165100</xdr:colOff>
      <xdr:row>36</xdr:row>
      <xdr:rowOff>48895</xdr:rowOff>
    </xdr:to>
    <xdr:sp macro="" textlink="">
      <xdr:nvSpPr>
        <xdr:cNvPr id="397" name="楕円 396"/>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169545</xdr:rowOff>
    </xdr:from>
    <xdr:to>
      <xdr:col>81</xdr:col>
      <xdr:colOff>50800</xdr:colOff>
      <xdr:row>36</xdr:row>
      <xdr:rowOff>38100</xdr:rowOff>
    </xdr:to>
    <xdr:cxnSp macro="">
      <xdr:nvCxnSpPr>
        <xdr:cNvPr id="398" name="直線コネクタ 397"/>
        <xdr:cNvCxnSpPr/>
      </xdr:nvCxnSpPr>
      <xdr:spPr>
        <a:xfrm>
          <a:off x="14592300" y="6170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88265</xdr:rowOff>
    </xdr:from>
    <xdr:to>
      <xdr:col>72</xdr:col>
      <xdr:colOff>38100</xdr:colOff>
      <xdr:row>37</xdr:row>
      <xdr:rowOff>18415</xdr:rowOff>
    </xdr:to>
    <xdr:sp macro="" textlink="">
      <xdr:nvSpPr>
        <xdr:cNvPr id="399" name="楕円 398"/>
        <xdr:cNvSpPr/>
      </xdr:nvSpPr>
      <xdr:spPr>
        <a:xfrm>
          <a:off x="13652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139065</xdr:rowOff>
    </xdr:to>
    <xdr:cxnSp macro="">
      <xdr:nvCxnSpPr>
        <xdr:cNvPr id="400" name="直線コネクタ 399"/>
        <xdr:cNvCxnSpPr/>
      </xdr:nvCxnSpPr>
      <xdr:spPr>
        <a:xfrm flipV="1">
          <a:off x="13703300" y="617029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01"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02"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03"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04"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405" name="n_1mainValue【認定こども園・幼稚園・保育所】&#10;有形固定資産減価償却率"/>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406" name="n_2mainValue【認定こども園・幼稚園・保育所】&#10;有形固定資産減価償却率"/>
        <xdr:cNvSpPr txBox="1"/>
      </xdr:nvSpPr>
      <xdr:spPr>
        <a:xfrm>
          <a:off x="14389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34942</xdr:rowOff>
    </xdr:from>
    <xdr:ext cx="405111" cy="259045"/>
    <xdr:sp macro="" textlink="">
      <xdr:nvSpPr>
        <xdr:cNvPr id="407" name="n_3mainValue【認定こども園・幼稚園・保育所】&#10;有形固定資産減価償却率"/>
        <xdr:cNvSpPr txBox="1"/>
      </xdr:nvSpPr>
      <xdr:spPr>
        <a:xfrm>
          <a:off x="13500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9" name="テキスト ボックス 41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1" name="テキスト ボックス 42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3" name="テキスト ボックス 42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5" name="テキスト ボックス 42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29" name="直線コネクタ 428"/>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3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31" name="直線コネクタ 43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32"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33" name="直線コネクタ 432"/>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34"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35" name="フローチャート: 判断 434"/>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36" name="フローチャート: 判断 435"/>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37" name="フローチャート: 判断 43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38" name="フローチャート: 判断 437"/>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39" name="フローチャート: 判断 438"/>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29972</xdr:rowOff>
    </xdr:from>
    <xdr:to>
      <xdr:col>112</xdr:col>
      <xdr:colOff>38100</xdr:colOff>
      <xdr:row>37</xdr:row>
      <xdr:rowOff>131572</xdr:rowOff>
    </xdr:to>
    <xdr:sp macro="" textlink="">
      <xdr:nvSpPr>
        <xdr:cNvPr id="445" name="楕円 444"/>
        <xdr:cNvSpPr/>
      </xdr:nvSpPr>
      <xdr:spPr>
        <a:xfrm>
          <a:off x="21272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23114</xdr:rowOff>
    </xdr:from>
    <xdr:to>
      <xdr:col>107</xdr:col>
      <xdr:colOff>101600</xdr:colOff>
      <xdr:row>37</xdr:row>
      <xdr:rowOff>124714</xdr:rowOff>
    </xdr:to>
    <xdr:sp macro="" textlink="">
      <xdr:nvSpPr>
        <xdr:cNvPr id="446" name="楕円 445"/>
        <xdr:cNvSpPr/>
      </xdr:nvSpPr>
      <xdr:spPr>
        <a:xfrm>
          <a:off x="20383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73914</xdr:rowOff>
    </xdr:from>
    <xdr:to>
      <xdr:col>111</xdr:col>
      <xdr:colOff>177800</xdr:colOff>
      <xdr:row>37</xdr:row>
      <xdr:rowOff>80772</xdr:rowOff>
    </xdr:to>
    <xdr:cxnSp macro="">
      <xdr:nvCxnSpPr>
        <xdr:cNvPr id="447" name="直線コネクタ 446"/>
        <xdr:cNvCxnSpPr/>
      </xdr:nvCxnSpPr>
      <xdr:spPr>
        <a:xfrm>
          <a:off x="20434300" y="64175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87122</xdr:rowOff>
    </xdr:from>
    <xdr:to>
      <xdr:col>102</xdr:col>
      <xdr:colOff>165100</xdr:colOff>
      <xdr:row>38</xdr:row>
      <xdr:rowOff>17272</xdr:rowOff>
    </xdr:to>
    <xdr:sp macro="" textlink="">
      <xdr:nvSpPr>
        <xdr:cNvPr id="448" name="楕円 447"/>
        <xdr:cNvSpPr/>
      </xdr:nvSpPr>
      <xdr:spPr>
        <a:xfrm>
          <a:off x="19494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73914</xdr:rowOff>
    </xdr:from>
    <xdr:to>
      <xdr:col>107</xdr:col>
      <xdr:colOff>50800</xdr:colOff>
      <xdr:row>37</xdr:row>
      <xdr:rowOff>137922</xdr:rowOff>
    </xdr:to>
    <xdr:cxnSp macro="">
      <xdr:nvCxnSpPr>
        <xdr:cNvPr id="449" name="直線コネクタ 448"/>
        <xdr:cNvCxnSpPr/>
      </xdr:nvCxnSpPr>
      <xdr:spPr>
        <a:xfrm flipV="1">
          <a:off x="19545300" y="6417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50"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51"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52"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53"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148099</xdr:rowOff>
    </xdr:from>
    <xdr:ext cx="469744" cy="259045"/>
    <xdr:sp macro="" textlink="">
      <xdr:nvSpPr>
        <xdr:cNvPr id="454" name="n_1mainValue【認定こども園・幼稚園・保育所】&#10;一人当たり面積"/>
        <xdr:cNvSpPr txBox="1"/>
      </xdr:nvSpPr>
      <xdr:spPr>
        <a:xfrm>
          <a:off x="210757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141241</xdr:rowOff>
    </xdr:from>
    <xdr:ext cx="469744" cy="259045"/>
    <xdr:sp macro="" textlink="">
      <xdr:nvSpPr>
        <xdr:cNvPr id="455" name="n_2mainValue【認定こども園・幼稚園・保育所】&#10;一人当たり面積"/>
        <xdr:cNvSpPr txBox="1"/>
      </xdr:nvSpPr>
      <xdr:spPr>
        <a:xfrm>
          <a:off x="20199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33799</xdr:rowOff>
    </xdr:from>
    <xdr:ext cx="469744" cy="259045"/>
    <xdr:sp macro="" textlink="">
      <xdr:nvSpPr>
        <xdr:cNvPr id="456" name="n_3mainValue【認定こども園・幼稚園・保育所】&#10;一人当たり面積"/>
        <xdr:cNvSpPr txBox="1"/>
      </xdr:nvSpPr>
      <xdr:spPr>
        <a:xfrm>
          <a:off x="19310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7" name="テキスト ボックス 46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8" name="直線コネクタ 4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9" name="テキスト ボックス 4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0" name="直線コネクタ 4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1" name="テキスト ボックス 4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2" name="直線コネクタ 4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3" name="テキスト ボックス 4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4" name="直線コネクタ 4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5" name="テキスト ボックス 4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6" name="直線コネクタ 4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77" name="テキスト ボックス 47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80" name="直線コネクタ 479"/>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81"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82" name="直線コネクタ 481"/>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83"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84" name="直線コネクタ 483"/>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485"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86" name="フローチャート: 判断 485"/>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87" name="フローチャート: 判断 486"/>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88" name="フローチャート: 判断 487"/>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89" name="フローチャート: 判断 488"/>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90" name="フローチャート: 判断 489"/>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496" name="楕円 495"/>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128270</xdr:rowOff>
    </xdr:from>
    <xdr:to>
      <xdr:col>76</xdr:col>
      <xdr:colOff>165100</xdr:colOff>
      <xdr:row>62</xdr:row>
      <xdr:rowOff>58420</xdr:rowOff>
    </xdr:to>
    <xdr:sp macro="" textlink="">
      <xdr:nvSpPr>
        <xdr:cNvPr id="497" name="楕円 496"/>
        <xdr:cNvSpPr/>
      </xdr:nvSpPr>
      <xdr:spPr>
        <a:xfrm>
          <a:off x="14541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xdr:rowOff>
    </xdr:from>
    <xdr:to>
      <xdr:col>81</xdr:col>
      <xdr:colOff>50800</xdr:colOff>
      <xdr:row>62</xdr:row>
      <xdr:rowOff>45720</xdr:rowOff>
    </xdr:to>
    <xdr:cxnSp macro="">
      <xdr:nvCxnSpPr>
        <xdr:cNvPr id="498" name="直線コネクタ 497"/>
        <xdr:cNvCxnSpPr/>
      </xdr:nvCxnSpPr>
      <xdr:spPr>
        <a:xfrm>
          <a:off x="14592300" y="10637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114935</xdr:rowOff>
    </xdr:from>
    <xdr:to>
      <xdr:col>72</xdr:col>
      <xdr:colOff>38100</xdr:colOff>
      <xdr:row>62</xdr:row>
      <xdr:rowOff>45085</xdr:rowOff>
    </xdr:to>
    <xdr:sp macro="" textlink="">
      <xdr:nvSpPr>
        <xdr:cNvPr id="499" name="楕円 498"/>
        <xdr:cNvSpPr/>
      </xdr:nvSpPr>
      <xdr:spPr>
        <a:xfrm>
          <a:off x="13652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165735</xdr:rowOff>
    </xdr:from>
    <xdr:to>
      <xdr:col>76</xdr:col>
      <xdr:colOff>114300</xdr:colOff>
      <xdr:row>62</xdr:row>
      <xdr:rowOff>7620</xdr:rowOff>
    </xdr:to>
    <xdr:cxnSp macro="">
      <xdr:nvCxnSpPr>
        <xdr:cNvPr id="500" name="直線コネクタ 499"/>
        <xdr:cNvCxnSpPr/>
      </xdr:nvCxnSpPr>
      <xdr:spPr>
        <a:xfrm>
          <a:off x="13703300" y="106241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01"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02"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03"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04"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05"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49547</xdr:rowOff>
    </xdr:from>
    <xdr:ext cx="405111" cy="259045"/>
    <xdr:sp macro="" textlink="">
      <xdr:nvSpPr>
        <xdr:cNvPr id="506" name="n_2mainValue【学校施設】&#10;有形固定資産減価償却率"/>
        <xdr:cNvSpPr txBox="1"/>
      </xdr:nvSpPr>
      <xdr:spPr>
        <a:xfrm>
          <a:off x="14389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36212</xdr:rowOff>
    </xdr:from>
    <xdr:ext cx="405111" cy="259045"/>
    <xdr:sp macro="" textlink="">
      <xdr:nvSpPr>
        <xdr:cNvPr id="507" name="n_3mainValue【学校施設】&#10;有形固定資産減価償却率"/>
        <xdr:cNvSpPr txBox="1"/>
      </xdr:nvSpPr>
      <xdr:spPr>
        <a:xfrm>
          <a:off x="13500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8" name="直線コネクタ 51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9" name="テキスト ボックス 51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0" name="直線コネクタ 51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1" name="テキスト ボックス 52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2" name="直線コネクタ 52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3" name="テキスト ボックス 52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4" name="直線コネクタ 52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5" name="テキスト ボックス 52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6" name="直線コネクタ 52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27" name="テキスト ボックス 52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8" name="直線コネクタ 52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9" name="テキスト ボックス 52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1" name="テキスト ボックス 53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33" name="直線コネクタ 532"/>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34"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35" name="直線コネクタ 534"/>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36"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37" name="直線コネクタ 536"/>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38" name="【学校施設】&#10;一人当たり面積平均値テキスト"/>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39" name="フローチャート: 判断 538"/>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40" name="フローチャート: 判断 539"/>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41" name="フローチャート: 判断 540"/>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42" name="フローチャート: 判断 541"/>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43" name="フローチャート: 判断 542"/>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161036</xdr:rowOff>
    </xdr:from>
    <xdr:to>
      <xdr:col>112</xdr:col>
      <xdr:colOff>38100</xdr:colOff>
      <xdr:row>63</xdr:row>
      <xdr:rowOff>91186</xdr:rowOff>
    </xdr:to>
    <xdr:sp macro="" textlink="">
      <xdr:nvSpPr>
        <xdr:cNvPr id="549" name="楕円 548"/>
        <xdr:cNvSpPr/>
      </xdr:nvSpPr>
      <xdr:spPr>
        <a:xfrm>
          <a:off x="21272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164084</xdr:rowOff>
    </xdr:from>
    <xdr:to>
      <xdr:col>107</xdr:col>
      <xdr:colOff>101600</xdr:colOff>
      <xdr:row>63</xdr:row>
      <xdr:rowOff>94234</xdr:rowOff>
    </xdr:to>
    <xdr:sp macro="" textlink="">
      <xdr:nvSpPr>
        <xdr:cNvPr id="550" name="楕円 549"/>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40386</xdr:rowOff>
    </xdr:from>
    <xdr:to>
      <xdr:col>111</xdr:col>
      <xdr:colOff>177800</xdr:colOff>
      <xdr:row>63</xdr:row>
      <xdr:rowOff>43434</xdr:rowOff>
    </xdr:to>
    <xdr:cxnSp macro="">
      <xdr:nvCxnSpPr>
        <xdr:cNvPr id="551" name="直線コネクタ 550"/>
        <xdr:cNvCxnSpPr/>
      </xdr:nvCxnSpPr>
      <xdr:spPr>
        <a:xfrm flipV="1">
          <a:off x="20434300" y="108417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168111</xdr:rowOff>
    </xdr:from>
    <xdr:to>
      <xdr:col>102</xdr:col>
      <xdr:colOff>165100</xdr:colOff>
      <xdr:row>63</xdr:row>
      <xdr:rowOff>98261</xdr:rowOff>
    </xdr:to>
    <xdr:sp macro="" textlink="">
      <xdr:nvSpPr>
        <xdr:cNvPr id="552" name="楕円 551"/>
        <xdr:cNvSpPr/>
      </xdr:nvSpPr>
      <xdr:spPr>
        <a:xfrm>
          <a:off x="19494500" y="107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47461</xdr:rowOff>
    </xdr:to>
    <xdr:cxnSp macro="">
      <xdr:nvCxnSpPr>
        <xdr:cNvPr id="553" name="直線コネクタ 552"/>
        <xdr:cNvCxnSpPr/>
      </xdr:nvCxnSpPr>
      <xdr:spPr>
        <a:xfrm flipV="1">
          <a:off x="19545300" y="10844784"/>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54"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55"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56"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57"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107713</xdr:rowOff>
    </xdr:from>
    <xdr:ext cx="469744" cy="259045"/>
    <xdr:sp macro="" textlink="">
      <xdr:nvSpPr>
        <xdr:cNvPr id="558" name="n_1mainValue【学校施設】&#10;一人当たり面積"/>
        <xdr:cNvSpPr txBox="1"/>
      </xdr:nvSpPr>
      <xdr:spPr>
        <a:xfrm>
          <a:off x="21075727" y="105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110761</xdr:rowOff>
    </xdr:from>
    <xdr:ext cx="469744" cy="259045"/>
    <xdr:sp macro="" textlink="">
      <xdr:nvSpPr>
        <xdr:cNvPr id="559" name="n_2mainValue【学校施設】&#10;一人当たり面積"/>
        <xdr:cNvSpPr txBox="1"/>
      </xdr:nvSpPr>
      <xdr:spPr>
        <a:xfrm>
          <a:off x="20199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114788</xdr:rowOff>
    </xdr:from>
    <xdr:ext cx="469744" cy="259045"/>
    <xdr:sp macro="" textlink="">
      <xdr:nvSpPr>
        <xdr:cNvPr id="560" name="n_3mainValue【学校施設】&#10;一人当たり面積"/>
        <xdr:cNvSpPr txBox="1"/>
      </xdr:nvSpPr>
      <xdr:spPr>
        <a:xfrm>
          <a:off x="19310427" y="105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1" name="テキスト ボックス 57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3" name="テキスト ボックス 57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3" name="テキスト ボックス 58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86" name="直線コネクタ 585"/>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8" name="直線コネクタ 58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89"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90" name="直線コネクタ 589"/>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91"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92" name="フローチャート: 判断 59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93" name="フローチャート: 判断 59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94" name="フローチャート: 判断 593"/>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595" name="フローチャート: 判断 594"/>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596" name="フローチャート: 判断 595"/>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60779</xdr:rowOff>
    </xdr:from>
    <xdr:to>
      <xdr:col>81</xdr:col>
      <xdr:colOff>101600</xdr:colOff>
      <xdr:row>85</xdr:row>
      <xdr:rowOff>162379</xdr:rowOff>
    </xdr:to>
    <xdr:sp macro="" textlink="">
      <xdr:nvSpPr>
        <xdr:cNvPr id="602" name="楕円 601"/>
        <xdr:cNvSpPr/>
      </xdr:nvSpPr>
      <xdr:spPr>
        <a:xfrm>
          <a:off x="15430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18324</xdr:rowOff>
    </xdr:from>
    <xdr:to>
      <xdr:col>76</xdr:col>
      <xdr:colOff>165100</xdr:colOff>
      <xdr:row>85</xdr:row>
      <xdr:rowOff>119924</xdr:rowOff>
    </xdr:to>
    <xdr:sp macro="" textlink="">
      <xdr:nvSpPr>
        <xdr:cNvPr id="603" name="楕円 602"/>
        <xdr:cNvSpPr/>
      </xdr:nvSpPr>
      <xdr:spPr>
        <a:xfrm>
          <a:off x="14541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69124</xdr:rowOff>
    </xdr:from>
    <xdr:to>
      <xdr:col>81</xdr:col>
      <xdr:colOff>50800</xdr:colOff>
      <xdr:row>85</xdr:row>
      <xdr:rowOff>111579</xdr:rowOff>
    </xdr:to>
    <xdr:cxnSp macro="">
      <xdr:nvCxnSpPr>
        <xdr:cNvPr id="604" name="直線コネクタ 603"/>
        <xdr:cNvCxnSpPr/>
      </xdr:nvCxnSpPr>
      <xdr:spPr>
        <a:xfrm>
          <a:off x="14592300" y="146423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145687</xdr:rowOff>
    </xdr:from>
    <xdr:to>
      <xdr:col>72</xdr:col>
      <xdr:colOff>38100</xdr:colOff>
      <xdr:row>85</xdr:row>
      <xdr:rowOff>75837</xdr:rowOff>
    </xdr:to>
    <xdr:sp macro="" textlink="">
      <xdr:nvSpPr>
        <xdr:cNvPr id="605" name="楕円 604"/>
        <xdr:cNvSpPr/>
      </xdr:nvSpPr>
      <xdr:spPr>
        <a:xfrm>
          <a:off x="13652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25037</xdr:rowOff>
    </xdr:from>
    <xdr:to>
      <xdr:col>76</xdr:col>
      <xdr:colOff>114300</xdr:colOff>
      <xdr:row>85</xdr:row>
      <xdr:rowOff>69124</xdr:rowOff>
    </xdr:to>
    <xdr:cxnSp macro="">
      <xdr:nvCxnSpPr>
        <xdr:cNvPr id="606" name="直線コネクタ 605"/>
        <xdr:cNvCxnSpPr/>
      </xdr:nvCxnSpPr>
      <xdr:spPr>
        <a:xfrm>
          <a:off x="13703300" y="145982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07"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08"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09"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10"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153506</xdr:rowOff>
    </xdr:from>
    <xdr:ext cx="405111" cy="259045"/>
    <xdr:sp macro="" textlink="">
      <xdr:nvSpPr>
        <xdr:cNvPr id="611" name="n_1mainValue【児童館】&#10;有形固定資産減価償却率"/>
        <xdr:cNvSpPr txBox="1"/>
      </xdr:nvSpPr>
      <xdr:spPr>
        <a:xfrm>
          <a:off x="152660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111051</xdr:rowOff>
    </xdr:from>
    <xdr:ext cx="405111" cy="259045"/>
    <xdr:sp macro="" textlink="">
      <xdr:nvSpPr>
        <xdr:cNvPr id="612" name="n_2mainValue【児童館】&#10;有形固定資産減価償却率"/>
        <xdr:cNvSpPr txBox="1"/>
      </xdr:nvSpPr>
      <xdr:spPr>
        <a:xfrm>
          <a:off x="14389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66964</xdr:rowOff>
    </xdr:from>
    <xdr:ext cx="405111" cy="259045"/>
    <xdr:sp macro="" textlink="">
      <xdr:nvSpPr>
        <xdr:cNvPr id="613" name="n_3mainValue【児童館】&#10;有形固定資産減価償却率"/>
        <xdr:cNvSpPr txBox="1"/>
      </xdr:nvSpPr>
      <xdr:spPr>
        <a:xfrm>
          <a:off x="13500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35" name="直線コネクタ 634"/>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38"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39" name="直線コネクタ 638"/>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40"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41" name="フローチャート: 判断 64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42" name="フローチャート: 判断 641"/>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43" name="フローチャート: 判断 642"/>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44" name="フローチャート: 判断 643"/>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45" name="フローチャート: 判断 644"/>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51" name="楕円 650"/>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78739</xdr:rowOff>
    </xdr:from>
    <xdr:to>
      <xdr:col>107</xdr:col>
      <xdr:colOff>101600</xdr:colOff>
      <xdr:row>85</xdr:row>
      <xdr:rowOff>8889</xdr:rowOff>
    </xdr:to>
    <xdr:sp macro="" textlink="">
      <xdr:nvSpPr>
        <xdr:cNvPr id="652" name="楕円 651"/>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53" name="直線コネクタ 652"/>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54" name="楕円 653"/>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152400</xdr:rowOff>
    </xdr:to>
    <xdr:cxnSp macro="">
      <xdr:nvCxnSpPr>
        <xdr:cNvPr id="655" name="直線コネクタ 654"/>
        <xdr:cNvCxnSpPr/>
      </xdr:nvCxnSpPr>
      <xdr:spPr>
        <a:xfrm flipV="1">
          <a:off x="19545300" y="14531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5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57"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58"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59"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60"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61"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62"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類似団体と比較して特に有形固定資産減価償却率が高い施設は，児童館と公営住宅であり，児童館は，新たな整備をしておらず</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施設しかないことから特に償却率が高くなっている。また，公営住宅についても，耐用年限を経過した住宅や，建設後既に</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年以上経過し改修時期を迎えている住宅が多いことにより償却率が高くなっている。類似団体と比較し低い施設である保育所は，平成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年度に神杉保育所やその他の保育所の整備工事などを実施したため償却率が減少している。</a:t>
          </a:r>
        </a:p>
        <a:p>
          <a:r>
            <a:rPr kumimoji="1" lang="ja-JP" altLang="en-US" sz="1200">
              <a:latin typeface="ＭＳ Ｐゴシック" panose="020B0600070205080204" pitchFamily="50" charset="-128"/>
              <a:ea typeface="ＭＳ Ｐゴシック" panose="020B0600070205080204" pitchFamily="50" charset="-128"/>
            </a:rPr>
            <a:t>　一人当たり面積については，類似団体と比較してほとんどの施設において高い数値となっている。本市は</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市町村が合併したことに伴い機能の重複した施設も多く，人口規模の割には多くの公共施設が配置され，類似団体よりも資産保有量が多くなっていることが要因である。また，平成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末と比較して道路や保育所等の整備に伴う資産の増加と人口減少の影響により，住民一人当たり資産額はさらに増加している。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適正な資産規模を目指し，新規整備の抑制や施設の廃止・集約化・複合化など公共施設等総合管理計画に基づき資産保有量の減少に取り組む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令和元年度は整備中</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4" name="楕円 73"/>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12337</xdr:rowOff>
    </xdr:from>
    <xdr:to>
      <xdr:col>15</xdr:col>
      <xdr:colOff>101600</xdr:colOff>
      <xdr:row>37</xdr:row>
      <xdr:rowOff>113937</xdr:rowOff>
    </xdr:to>
    <xdr:sp macro="" textlink="">
      <xdr:nvSpPr>
        <xdr:cNvPr id="75" name="楕円 74"/>
        <xdr:cNvSpPr/>
      </xdr:nvSpPr>
      <xdr:spPr>
        <a:xfrm>
          <a:off x="2857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99060</xdr:rowOff>
    </xdr:to>
    <xdr:cxnSp macro="">
      <xdr:nvCxnSpPr>
        <xdr:cNvPr id="76" name="直線コネクタ 75"/>
        <xdr:cNvCxnSpPr/>
      </xdr:nvCxnSpPr>
      <xdr:spPr>
        <a:xfrm>
          <a:off x="2908300" y="64067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141333</xdr:rowOff>
    </xdr:from>
    <xdr:to>
      <xdr:col>10</xdr:col>
      <xdr:colOff>165100</xdr:colOff>
      <xdr:row>37</xdr:row>
      <xdr:rowOff>71483</xdr:rowOff>
    </xdr:to>
    <xdr:sp macro="" textlink="">
      <xdr:nvSpPr>
        <xdr:cNvPr id="77" name="楕円 76"/>
        <xdr:cNvSpPr/>
      </xdr:nvSpPr>
      <xdr:spPr>
        <a:xfrm>
          <a:off x="1968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63137</xdr:rowOff>
    </xdr:to>
    <xdr:cxnSp macro="">
      <xdr:nvCxnSpPr>
        <xdr:cNvPr id="78" name="直線コネクタ 77"/>
        <xdr:cNvCxnSpPr/>
      </xdr:nvCxnSpPr>
      <xdr:spPr>
        <a:xfrm>
          <a:off x="2019300" y="63643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79"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0"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1"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2"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3" name="n_1mainValue【図書館】&#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130464</xdr:rowOff>
    </xdr:from>
    <xdr:ext cx="405111" cy="259045"/>
    <xdr:sp macro="" textlink="">
      <xdr:nvSpPr>
        <xdr:cNvPr id="84" name="n_2mainValue【図書館】&#10;有形固定資産減価償却率"/>
        <xdr:cNvSpPr txBox="1"/>
      </xdr:nvSpPr>
      <xdr:spPr>
        <a:xfrm>
          <a:off x="2705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88010</xdr:rowOff>
    </xdr:from>
    <xdr:ext cx="405111" cy="259045"/>
    <xdr:sp macro="" textlink="">
      <xdr:nvSpPr>
        <xdr:cNvPr id="85" name="n_3mainValue【図書館】&#10;有形固定資産減価償却率"/>
        <xdr:cNvSpPr txBox="1"/>
      </xdr:nvSpPr>
      <xdr:spPr>
        <a:xfrm>
          <a:off x="1816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09" name="直線コネクタ 108"/>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4"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5" name="フローチャート: 判断 114"/>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6" name="フローチャート: 判断 115"/>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17" name="フローチャート: 判断 116"/>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19" name="フローチャート: 判断 118"/>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25" name="楕円 124"/>
        <xdr:cNvSpPr/>
      </xdr:nvSpPr>
      <xdr:spPr>
        <a:xfrm>
          <a:off x="958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26" name="楕円 125"/>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114300</xdr:rowOff>
    </xdr:from>
    <xdr:to>
      <xdr:col>50</xdr:col>
      <xdr:colOff>114300</xdr:colOff>
      <xdr:row>36</xdr:row>
      <xdr:rowOff>114300</xdr:rowOff>
    </xdr:to>
    <xdr:cxnSp macro="">
      <xdr:nvCxnSpPr>
        <xdr:cNvPr id="127" name="直線コネクタ 126"/>
        <xdr:cNvCxnSpPr/>
      </xdr:nvCxnSpPr>
      <xdr:spPr>
        <a:xfrm>
          <a:off x="87503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82550</xdr:rowOff>
    </xdr:from>
    <xdr:to>
      <xdr:col>41</xdr:col>
      <xdr:colOff>101600</xdr:colOff>
      <xdr:row>37</xdr:row>
      <xdr:rowOff>12700</xdr:rowOff>
    </xdr:to>
    <xdr:sp macro="" textlink="">
      <xdr:nvSpPr>
        <xdr:cNvPr id="128" name="楕円 127"/>
        <xdr:cNvSpPr/>
      </xdr:nvSpPr>
      <xdr:spPr>
        <a:xfrm>
          <a:off x="781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114300</xdr:rowOff>
    </xdr:from>
    <xdr:to>
      <xdr:col>45</xdr:col>
      <xdr:colOff>177800</xdr:colOff>
      <xdr:row>36</xdr:row>
      <xdr:rowOff>133350</xdr:rowOff>
    </xdr:to>
    <xdr:cxnSp macro="">
      <xdr:nvCxnSpPr>
        <xdr:cNvPr id="129" name="直線コネクタ 128"/>
        <xdr:cNvCxnSpPr/>
      </xdr:nvCxnSpPr>
      <xdr:spPr>
        <a:xfrm flipV="1">
          <a:off x="7861300" y="628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0"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1"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2"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3"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34" name="n_1mainValue【図書館】&#10;一人当たり面積"/>
        <xdr:cNvSpPr txBox="1"/>
      </xdr:nvSpPr>
      <xdr:spPr>
        <a:xfrm>
          <a:off x="9391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35" name="n_2mainValue【図書館】&#10;一人当たり面積"/>
        <xdr:cNvSpPr txBox="1"/>
      </xdr:nvSpPr>
      <xdr:spPr>
        <a:xfrm>
          <a:off x="8515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29227</xdr:rowOff>
    </xdr:from>
    <xdr:ext cx="469744" cy="259045"/>
    <xdr:sp macro="" textlink="">
      <xdr:nvSpPr>
        <xdr:cNvPr id="136" name="n_3mainValue【図書館】&#10;一人当たり面積"/>
        <xdr:cNvSpPr txBox="1"/>
      </xdr:nvSpPr>
      <xdr:spPr>
        <a:xfrm>
          <a:off x="76264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1" name="直線コネクタ 160"/>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64"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65" name="直線コネクタ 16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66"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7" name="フローチャート: 判断 166"/>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8" name="フローチャート: 判断 167"/>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9" name="フローチャート: 判断 168"/>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0" name="フローチャート: 判断 169"/>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1" name="フローチャート: 判断 170"/>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xdr:rowOff>
    </xdr:from>
    <xdr:to>
      <xdr:col>20</xdr:col>
      <xdr:colOff>38100</xdr:colOff>
      <xdr:row>63</xdr:row>
      <xdr:rowOff>102235</xdr:rowOff>
    </xdr:to>
    <xdr:sp macro="" textlink="">
      <xdr:nvSpPr>
        <xdr:cNvPr id="177" name="楕円 176"/>
        <xdr:cNvSpPr/>
      </xdr:nvSpPr>
      <xdr:spPr>
        <a:xfrm>
          <a:off x="3746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31115</xdr:rowOff>
    </xdr:from>
    <xdr:to>
      <xdr:col>15</xdr:col>
      <xdr:colOff>101600</xdr:colOff>
      <xdr:row>63</xdr:row>
      <xdr:rowOff>132715</xdr:rowOff>
    </xdr:to>
    <xdr:sp macro="" textlink="">
      <xdr:nvSpPr>
        <xdr:cNvPr id="178" name="楕円 177"/>
        <xdr:cNvSpPr/>
      </xdr:nvSpPr>
      <xdr:spPr>
        <a:xfrm>
          <a:off x="2857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51435</xdr:rowOff>
    </xdr:from>
    <xdr:to>
      <xdr:col>19</xdr:col>
      <xdr:colOff>177800</xdr:colOff>
      <xdr:row>63</xdr:row>
      <xdr:rowOff>81915</xdr:rowOff>
    </xdr:to>
    <xdr:cxnSp macro="">
      <xdr:nvCxnSpPr>
        <xdr:cNvPr id="179" name="直線コネクタ 178"/>
        <xdr:cNvCxnSpPr/>
      </xdr:nvCxnSpPr>
      <xdr:spPr>
        <a:xfrm flipV="1">
          <a:off x="2908300" y="10852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xdr:rowOff>
    </xdr:from>
    <xdr:to>
      <xdr:col>10</xdr:col>
      <xdr:colOff>165100</xdr:colOff>
      <xdr:row>63</xdr:row>
      <xdr:rowOff>111760</xdr:rowOff>
    </xdr:to>
    <xdr:sp macro="" textlink="">
      <xdr:nvSpPr>
        <xdr:cNvPr id="180" name="楕円 179"/>
        <xdr:cNvSpPr/>
      </xdr:nvSpPr>
      <xdr:spPr>
        <a:xfrm>
          <a:off x="196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60960</xdr:rowOff>
    </xdr:from>
    <xdr:to>
      <xdr:col>15</xdr:col>
      <xdr:colOff>50800</xdr:colOff>
      <xdr:row>63</xdr:row>
      <xdr:rowOff>81915</xdr:rowOff>
    </xdr:to>
    <xdr:cxnSp macro="">
      <xdr:nvCxnSpPr>
        <xdr:cNvPr id="181" name="直線コネクタ 180"/>
        <xdr:cNvCxnSpPr/>
      </xdr:nvCxnSpPr>
      <xdr:spPr>
        <a:xfrm>
          <a:off x="2019300" y="108623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2"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3"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84"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85"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93362</xdr:rowOff>
    </xdr:from>
    <xdr:ext cx="405111" cy="259045"/>
    <xdr:sp macro="" textlink="">
      <xdr:nvSpPr>
        <xdr:cNvPr id="186" name="n_1mainValue【体育館・プール】&#10;有形固定資産減価償却率"/>
        <xdr:cNvSpPr txBox="1"/>
      </xdr:nvSpPr>
      <xdr:spPr>
        <a:xfrm>
          <a:off x="35820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123842</xdr:rowOff>
    </xdr:from>
    <xdr:ext cx="405111" cy="259045"/>
    <xdr:sp macro="" textlink="">
      <xdr:nvSpPr>
        <xdr:cNvPr id="187" name="n_2mainValue【体育館・プール】&#10;有形固定資産減価償却率"/>
        <xdr:cNvSpPr txBox="1"/>
      </xdr:nvSpPr>
      <xdr:spPr>
        <a:xfrm>
          <a:off x="2705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102887</xdr:rowOff>
    </xdr:from>
    <xdr:ext cx="405111" cy="259045"/>
    <xdr:sp macro="" textlink="">
      <xdr:nvSpPr>
        <xdr:cNvPr id="188" name="n_3mainValue【体育館・プール】&#10;有形固定資産減価償却率"/>
        <xdr:cNvSpPr txBox="1"/>
      </xdr:nvSpPr>
      <xdr:spPr>
        <a:xfrm>
          <a:off x="1816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12" name="直線コネクタ 211"/>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3"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4" name="直線コネクタ 213"/>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15"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16" name="直線コネクタ 215"/>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17"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18" name="フローチャート: 判断 217"/>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19" name="フローチャート: 判断 218"/>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0" name="フローチャート: 判断 219"/>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21" name="フローチャート: 判断 220"/>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22" name="フローチャート: 判断 221"/>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50800</xdr:rowOff>
    </xdr:from>
    <xdr:to>
      <xdr:col>50</xdr:col>
      <xdr:colOff>165100</xdr:colOff>
      <xdr:row>62</xdr:row>
      <xdr:rowOff>152400</xdr:rowOff>
    </xdr:to>
    <xdr:sp macro="" textlink="">
      <xdr:nvSpPr>
        <xdr:cNvPr id="228" name="楕円 227"/>
        <xdr:cNvSpPr/>
      </xdr:nvSpPr>
      <xdr:spPr>
        <a:xfrm>
          <a:off x="9588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106680</xdr:rowOff>
    </xdr:from>
    <xdr:to>
      <xdr:col>46</xdr:col>
      <xdr:colOff>38100</xdr:colOff>
      <xdr:row>63</xdr:row>
      <xdr:rowOff>36830</xdr:rowOff>
    </xdr:to>
    <xdr:sp macro="" textlink="">
      <xdr:nvSpPr>
        <xdr:cNvPr id="229" name="楕円 228"/>
        <xdr:cNvSpPr/>
      </xdr:nvSpPr>
      <xdr:spPr>
        <a:xfrm>
          <a:off x="8699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101600</xdr:rowOff>
    </xdr:from>
    <xdr:to>
      <xdr:col>50</xdr:col>
      <xdr:colOff>114300</xdr:colOff>
      <xdr:row>62</xdr:row>
      <xdr:rowOff>157480</xdr:rowOff>
    </xdr:to>
    <xdr:cxnSp macro="">
      <xdr:nvCxnSpPr>
        <xdr:cNvPr id="230" name="直線コネクタ 229"/>
        <xdr:cNvCxnSpPr/>
      </xdr:nvCxnSpPr>
      <xdr:spPr>
        <a:xfrm flipV="1">
          <a:off x="8750300" y="107315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110490</xdr:rowOff>
    </xdr:from>
    <xdr:to>
      <xdr:col>41</xdr:col>
      <xdr:colOff>101600</xdr:colOff>
      <xdr:row>63</xdr:row>
      <xdr:rowOff>40640</xdr:rowOff>
    </xdr:to>
    <xdr:sp macro="" textlink="">
      <xdr:nvSpPr>
        <xdr:cNvPr id="231" name="楕円 230"/>
        <xdr:cNvSpPr/>
      </xdr:nvSpPr>
      <xdr:spPr>
        <a:xfrm>
          <a:off x="7810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157480</xdr:rowOff>
    </xdr:from>
    <xdr:to>
      <xdr:col>45</xdr:col>
      <xdr:colOff>177800</xdr:colOff>
      <xdr:row>62</xdr:row>
      <xdr:rowOff>161290</xdr:rowOff>
    </xdr:to>
    <xdr:cxnSp macro="">
      <xdr:nvCxnSpPr>
        <xdr:cNvPr id="232" name="直線コネクタ 231"/>
        <xdr:cNvCxnSpPr/>
      </xdr:nvCxnSpPr>
      <xdr:spPr>
        <a:xfrm flipV="1">
          <a:off x="7861300" y="10787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33"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34"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35"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36"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143527</xdr:rowOff>
    </xdr:from>
    <xdr:ext cx="469744" cy="259045"/>
    <xdr:sp macro="" textlink="">
      <xdr:nvSpPr>
        <xdr:cNvPr id="237" name="n_1mainValue【体育館・プール】&#10;一人当たり面積"/>
        <xdr:cNvSpPr txBox="1"/>
      </xdr:nvSpPr>
      <xdr:spPr>
        <a:xfrm>
          <a:off x="93917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27957</xdr:rowOff>
    </xdr:from>
    <xdr:ext cx="469744" cy="259045"/>
    <xdr:sp macro="" textlink="">
      <xdr:nvSpPr>
        <xdr:cNvPr id="238" name="n_2mainValue【体育館・プール】&#10;一人当たり面積"/>
        <xdr:cNvSpPr txBox="1"/>
      </xdr:nvSpPr>
      <xdr:spPr>
        <a:xfrm>
          <a:off x="8515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31767</xdr:rowOff>
    </xdr:from>
    <xdr:ext cx="469744" cy="259045"/>
    <xdr:sp macro="" textlink="">
      <xdr:nvSpPr>
        <xdr:cNvPr id="239" name="n_3mainValue【体育館・プール】&#10;一人当たり面積"/>
        <xdr:cNvSpPr txBox="1"/>
      </xdr:nvSpPr>
      <xdr:spPr>
        <a:xfrm>
          <a:off x="7626427"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65" name="直線コネクタ 264"/>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66"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67" name="直線コネクタ 266"/>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68"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69" name="直線コネクタ 26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70"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71" name="フローチャート: 判断 270"/>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72" name="フローチャート: 判断 271"/>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3" name="フローチャート: 判断 272"/>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4" name="フローチャート: 判断 273"/>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75" name="フローチャート: 判断 274"/>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155484</xdr:rowOff>
    </xdr:from>
    <xdr:to>
      <xdr:col>20</xdr:col>
      <xdr:colOff>38100</xdr:colOff>
      <xdr:row>82</xdr:row>
      <xdr:rowOff>85634</xdr:rowOff>
    </xdr:to>
    <xdr:sp macro="" textlink="">
      <xdr:nvSpPr>
        <xdr:cNvPr id="281" name="楕円 280"/>
        <xdr:cNvSpPr/>
      </xdr:nvSpPr>
      <xdr:spPr>
        <a:xfrm>
          <a:off x="3746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144055</xdr:rowOff>
    </xdr:from>
    <xdr:to>
      <xdr:col>15</xdr:col>
      <xdr:colOff>101600</xdr:colOff>
      <xdr:row>82</xdr:row>
      <xdr:rowOff>74205</xdr:rowOff>
    </xdr:to>
    <xdr:sp macro="" textlink="">
      <xdr:nvSpPr>
        <xdr:cNvPr id="282" name="楕円 281"/>
        <xdr:cNvSpPr/>
      </xdr:nvSpPr>
      <xdr:spPr>
        <a:xfrm>
          <a:off x="2857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23405</xdr:rowOff>
    </xdr:from>
    <xdr:to>
      <xdr:col>19</xdr:col>
      <xdr:colOff>177800</xdr:colOff>
      <xdr:row>82</xdr:row>
      <xdr:rowOff>34834</xdr:rowOff>
    </xdr:to>
    <xdr:cxnSp macro="">
      <xdr:nvCxnSpPr>
        <xdr:cNvPr id="283" name="直線コネクタ 282"/>
        <xdr:cNvCxnSpPr/>
      </xdr:nvCxnSpPr>
      <xdr:spPr>
        <a:xfrm>
          <a:off x="2908300" y="140823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163649</xdr:rowOff>
    </xdr:from>
    <xdr:to>
      <xdr:col>10</xdr:col>
      <xdr:colOff>165100</xdr:colOff>
      <xdr:row>82</xdr:row>
      <xdr:rowOff>93799</xdr:rowOff>
    </xdr:to>
    <xdr:sp macro="" textlink="">
      <xdr:nvSpPr>
        <xdr:cNvPr id="284" name="楕円 283"/>
        <xdr:cNvSpPr/>
      </xdr:nvSpPr>
      <xdr:spPr>
        <a:xfrm>
          <a:off x="1968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23405</xdr:rowOff>
    </xdr:from>
    <xdr:to>
      <xdr:col>15</xdr:col>
      <xdr:colOff>50800</xdr:colOff>
      <xdr:row>82</xdr:row>
      <xdr:rowOff>42999</xdr:rowOff>
    </xdr:to>
    <xdr:cxnSp macro="">
      <xdr:nvCxnSpPr>
        <xdr:cNvPr id="285" name="直線コネクタ 284"/>
        <xdr:cNvCxnSpPr/>
      </xdr:nvCxnSpPr>
      <xdr:spPr>
        <a:xfrm flipV="1">
          <a:off x="2019300" y="140823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286"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87"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88"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89"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102161</xdr:rowOff>
    </xdr:from>
    <xdr:ext cx="405111" cy="259045"/>
    <xdr:sp macro="" textlink="">
      <xdr:nvSpPr>
        <xdr:cNvPr id="290" name="n_1mainValue【福祉施設】&#10;有形固定資産減価償却率"/>
        <xdr:cNvSpPr txBox="1"/>
      </xdr:nvSpPr>
      <xdr:spPr>
        <a:xfrm>
          <a:off x="3582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90732</xdr:rowOff>
    </xdr:from>
    <xdr:ext cx="405111" cy="259045"/>
    <xdr:sp macro="" textlink="">
      <xdr:nvSpPr>
        <xdr:cNvPr id="291" name="n_2mainValue【福祉施設】&#10;有形固定資産減価償却率"/>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110326</xdr:rowOff>
    </xdr:from>
    <xdr:ext cx="405111" cy="259045"/>
    <xdr:sp macro="" textlink="">
      <xdr:nvSpPr>
        <xdr:cNvPr id="292" name="n_3mainValue【福祉施設】&#10;有形固定資産減価償却率"/>
        <xdr:cNvSpPr txBox="1"/>
      </xdr:nvSpPr>
      <xdr:spPr>
        <a:xfrm>
          <a:off x="1816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127907</xdr:rowOff>
    </xdr:from>
    <xdr:to>
      <xdr:col>54</xdr:col>
      <xdr:colOff>189865</xdr:colOff>
      <xdr:row>86</xdr:row>
      <xdr:rowOff>149134</xdr:rowOff>
    </xdr:to>
    <xdr:cxnSp macro="">
      <xdr:nvCxnSpPr>
        <xdr:cNvPr id="318" name="直線コネクタ 317"/>
        <xdr:cNvCxnSpPr/>
      </xdr:nvCxnSpPr>
      <xdr:spPr>
        <a:xfrm flipV="1">
          <a:off x="10476865" y="13672457"/>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9"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0" name="直線コネクタ 319"/>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74584</xdr:rowOff>
    </xdr:from>
    <xdr:ext cx="469744" cy="259045"/>
    <xdr:sp macro="" textlink="">
      <xdr:nvSpPr>
        <xdr:cNvPr id="321" name="【福祉施設】&#10;一人当たり面積最大値テキスト"/>
        <xdr:cNvSpPr txBox="1"/>
      </xdr:nvSpPr>
      <xdr:spPr>
        <a:xfrm>
          <a:off x="10515600" y="134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127907</xdr:rowOff>
    </xdr:from>
    <xdr:to>
      <xdr:col>55</xdr:col>
      <xdr:colOff>88900</xdr:colOff>
      <xdr:row>79</xdr:row>
      <xdr:rowOff>127907</xdr:rowOff>
    </xdr:to>
    <xdr:cxnSp macro="">
      <xdr:nvCxnSpPr>
        <xdr:cNvPr id="322" name="直線コネクタ 321"/>
        <xdr:cNvCxnSpPr/>
      </xdr:nvCxnSpPr>
      <xdr:spPr>
        <a:xfrm>
          <a:off x="10388600" y="1367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80027</xdr:rowOff>
    </xdr:from>
    <xdr:ext cx="469744" cy="259045"/>
    <xdr:sp macro="" textlink="">
      <xdr:nvSpPr>
        <xdr:cNvPr id="323" name="【福祉施設】&#10;一人当たり面積平均値テキスト"/>
        <xdr:cNvSpPr txBox="1"/>
      </xdr:nvSpPr>
      <xdr:spPr>
        <a:xfrm>
          <a:off x="10515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24" name="フローチャート: 判断 323"/>
        <xdr:cNvSpPr/>
      </xdr:nvSpPr>
      <xdr:spPr>
        <a:xfrm>
          <a:off x="10426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111398</xdr:rowOff>
    </xdr:from>
    <xdr:to>
      <xdr:col>50</xdr:col>
      <xdr:colOff>165100</xdr:colOff>
      <xdr:row>85</xdr:row>
      <xdr:rowOff>41548</xdr:rowOff>
    </xdr:to>
    <xdr:sp macro="" textlink="">
      <xdr:nvSpPr>
        <xdr:cNvPr id="325" name="フローチャート: 判断 324"/>
        <xdr:cNvSpPr/>
      </xdr:nvSpPr>
      <xdr:spPr>
        <a:xfrm>
          <a:off x="9588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6" name="フローチャート: 判断 325"/>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75474</xdr:rowOff>
    </xdr:from>
    <xdr:to>
      <xdr:col>41</xdr:col>
      <xdr:colOff>101600</xdr:colOff>
      <xdr:row>85</xdr:row>
      <xdr:rowOff>5624</xdr:rowOff>
    </xdr:to>
    <xdr:sp macro="" textlink="">
      <xdr:nvSpPr>
        <xdr:cNvPr id="327" name="フローチャート: 判断 326"/>
        <xdr:cNvSpPr/>
      </xdr:nvSpPr>
      <xdr:spPr>
        <a:xfrm>
          <a:off x="7810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1995</xdr:rowOff>
    </xdr:from>
    <xdr:to>
      <xdr:col>36</xdr:col>
      <xdr:colOff>165100</xdr:colOff>
      <xdr:row>85</xdr:row>
      <xdr:rowOff>103595</xdr:rowOff>
    </xdr:to>
    <xdr:sp macro="" textlink="">
      <xdr:nvSpPr>
        <xdr:cNvPr id="328" name="フローチャート: 判断 327"/>
        <xdr:cNvSpPr/>
      </xdr:nvSpPr>
      <xdr:spPr>
        <a:xfrm>
          <a:off x="6921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29755</xdr:rowOff>
    </xdr:from>
    <xdr:to>
      <xdr:col>50</xdr:col>
      <xdr:colOff>165100</xdr:colOff>
      <xdr:row>82</xdr:row>
      <xdr:rowOff>131355</xdr:rowOff>
    </xdr:to>
    <xdr:sp macro="" textlink="">
      <xdr:nvSpPr>
        <xdr:cNvPr id="334" name="楕円 333"/>
        <xdr:cNvSpPr/>
      </xdr:nvSpPr>
      <xdr:spPr>
        <a:xfrm>
          <a:off x="9588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162016</xdr:rowOff>
    </xdr:from>
    <xdr:to>
      <xdr:col>46</xdr:col>
      <xdr:colOff>38100</xdr:colOff>
      <xdr:row>78</xdr:row>
      <xdr:rowOff>92166</xdr:rowOff>
    </xdr:to>
    <xdr:sp macro="" textlink="">
      <xdr:nvSpPr>
        <xdr:cNvPr id="335" name="楕円 334"/>
        <xdr:cNvSpPr/>
      </xdr:nvSpPr>
      <xdr:spPr>
        <a:xfrm>
          <a:off x="8699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41366</xdr:rowOff>
    </xdr:from>
    <xdr:to>
      <xdr:col>50</xdr:col>
      <xdr:colOff>114300</xdr:colOff>
      <xdr:row>82</xdr:row>
      <xdr:rowOff>80555</xdr:rowOff>
    </xdr:to>
    <xdr:cxnSp macro="">
      <xdr:nvCxnSpPr>
        <xdr:cNvPr id="336" name="直線コネクタ 335"/>
        <xdr:cNvCxnSpPr/>
      </xdr:nvCxnSpPr>
      <xdr:spPr>
        <a:xfrm>
          <a:off x="8750300" y="13414466"/>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135889</xdr:rowOff>
    </xdr:from>
    <xdr:to>
      <xdr:col>41</xdr:col>
      <xdr:colOff>101600</xdr:colOff>
      <xdr:row>78</xdr:row>
      <xdr:rowOff>66039</xdr:rowOff>
    </xdr:to>
    <xdr:sp macro="" textlink="">
      <xdr:nvSpPr>
        <xdr:cNvPr id="337" name="楕円 336"/>
        <xdr:cNvSpPr/>
      </xdr:nvSpPr>
      <xdr:spPr>
        <a:xfrm>
          <a:off x="7810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15239</xdr:rowOff>
    </xdr:from>
    <xdr:to>
      <xdr:col>45</xdr:col>
      <xdr:colOff>177800</xdr:colOff>
      <xdr:row>78</xdr:row>
      <xdr:rowOff>41366</xdr:rowOff>
    </xdr:to>
    <xdr:cxnSp macro="">
      <xdr:nvCxnSpPr>
        <xdr:cNvPr id="338" name="直線コネクタ 337"/>
        <xdr:cNvCxnSpPr/>
      </xdr:nvCxnSpPr>
      <xdr:spPr>
        <a:xfrm>
          <a:off x="7861300" y="13388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32675</xdr:rowOff>
    </xdr:from>
    <xdr:ext cx="469744" cy="259045"/>
    <xdr:sp macro="" textlink="">
      <xdr:nvSpPr>
        <xdr:cNvPr id="339" name="n_1aveValue【福祉施設】&#10;一人当たり面積"/>
        <xdr:cNvSpPr txBox="1"/>
      </xdr:nvSpPr>
      <xdr:spPr>
        <a:xfrm>
          <a:off x="93917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40"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168201</xdr:rowOff>
    </xdr:from>
    <xdr:ext cx="469744" cy="259045"/>
    <xdr:sp macro="" textlink="">
      <xdr:nvSpPr>
        <xdr:cNvPr id="341" name="n_3aveValue【福祉施設】&#10;一人当たり面積"/>
        <xdr:cNvSpPr txBox="1"/>
      </xdr:nvSpPr>
      <xdr:spPr>
        <a:xfrm>
          <a:off x="7626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120122</xdr:rowOff>
    </xdr:from>
    <xdr:ext cx="469744" cy="259045"/>
    <xdr:sp macro="" textlink="">
      <xdr:nvSpPr>
        <xdr:cNvPr id="342" name="n_4aveValue【福祉施設】&#10;一人当たり面積"/>
        <xdr:cNvSpPr txBox="1"/>
      </xdr:nvSpPr>
      <xdr:spPr>
        <a:xfrm>
          <a:off x="6737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147882</xdr:rowOff>
    </xdr:from>
    <xdr:ext cx="469744" cy="259045"/>
    <xdr:sp macro="" textlink="">
      <xdr:nvSpPr>
        <xdr:cNvPr id="343" name="n_1mainValue【福祉施設】&#10;一人当たり面積"/>
        <xdr:cNvSpPr txBox="1"/>
      </xdr:nvSpPr>
      <xdr:spPr>
        <a:xfrm>
          <a:off x="9391727" y="1386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108693</xdr:rowOff>
    </xdr:from>
    <xdr:ext cx="469744" cy="259045"/>
    <xdr:sp macro="" textlink="">
      <xdr:nvSpPr>
        <xdr:cNvPr id="344" name="n_2mainValue【福祉施設】&#10;一人当たり面積"/>
        <xdr:cNvSpPr txBox="1"/>
      </xdr:nvSpPr>
      <xdr:spPr>
        <a:xfrm>
          <a:off x="85154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82566</xdr:rowOff>
    </xdr:from>
    <xdr:ext cx="469744" cy="259045"/>
    <xdr:sp macro="" textlink="">
      <xdr:nvSpPr>
        <xdr:cNvPr id="345" name="n_3mainValue【福祉施設】&#10;一人当たり面積"/>
        <xdr:cNvSpPr txBox="1"/>
      </xdr:nvSpPr>
      <xdr:spPr>
        <a:xfrm>
          <a:off x="7626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8" name="テキスト ボックス 35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8" name="テキスト ボックス 36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71" name="直線コネクタ 370"/>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3" name="直線コネクタ 37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74"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75" name="直線コネクタ 374"/>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76"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77" name="フローチャート: 判断 376"/>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78" name="フローチャート: 判断 377"/>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79" name="フローチャート: 判断 378"/>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80" name="フローチャート: 判断 379"/>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81" name="フローチャート: 判断 380"/>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22134</xdr:rowOff>
    </xdr:from>
    <xdr:to>
      <xdr:col>20</xdr:col>
      <xdr:colOff>38100</xdr:colOff>
      <xdr:row>101</xdr:row>
      <xdr:rowOff>123734</xdr:rowOff>
    </xdr:to>
    <xdr:sp macro="" textlink="">
      <xdr:nvSpPr>
        <xdr:cNvPr id="387" name="楕円 386"/>
        <xdr:cNvSpPr/>
      </xdr:nvSpPr>
      <xdr:spPr>
        <a:xfrm>
          <a:off x="3746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146231</xdr:rowOff>
    </xdr:from>
    <xdr:to>
      <xdr:col>15</xdr:col>
      <xdr:colOff>101600</xdr:colOff>
      <xdr:row>101</xdr:row>
      <xdr:rowOff>76381</xdr:rowOff>
    </xdr:to>
    <xdr:sp macro="" textlink="">
      <xdr:nvSpPr>
        <xdr:cNvPr id="388" name="楕円 387"/>
        <xdr:cNvSpPr/>
      </xdr:nvSpPr>
      <xdr:spPr>
        <a:xfrm>
          <a:off x="2857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25581</xdr:rowOff>
    </xdr:from>
    <xdr:to>
      <xdr:col>19</xdr:col>
      <xdr:colOff>177800</xdr:colOff>
      <xdr:row>101</xdr:row>
      <xdr:rowOff>72934</xdr:rowOff>
    </xdr:to>
    <xdr:cxnSp macro="">
      <xdr:nvCxnSpPr>
        <xdr:cNvPr id="389" name="直線コネクタ 388"/>
        <xdr:cNvCxnSpPr/>
      </xdr:nvCxnSpPr>
      <xdr:spPr>
        <a:xfrm>
          <a:off x="2908300" y="173420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100512</xdr:rowOff>
    </xdr:from>
    <xdr:to>
      <xdr:col>10</xdr:col>
      <xdr:colOff>165100</xdr:colOff>
      <xdr:row>101</xdr:row>
      <xdr:rowOff>30662</xdr:rowOff>
    </xdr:to>
    <xdr:sp macro="" textlink="">
      <xdr:nvSpPr>
        <xdr:cNvPr id="390" name="楕円 389"/>
        <xdr:cNvSpPr/>
      </xdr:nvSpPr>
      <xdr:spPr>
        <a:xfrm>
          <a:off x="1968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151312</xdr:rowOff>
    </xdr:from>
    <xdr:to>
      <xdr:col>15</xdr:col>
      <xdr:colOff>50800</xdr:colOff>
      <xdr:row>101</xdr:row>
      <xdr:rowOff>25581</xdr:rowOff>
    </xdr:to>
    <xdr:cxnSp macro="">
      <xdr:nvCxnSpPr>
        <xdr:cNvPr id="391" name="直線コネクタ 390"/>
        <xdr:cNvCxnSpPr/>
      </xdr:nvCxnSpPr>
      <xdr:spPr>
        <a:xfrm>
          <a:off x="2019300" y="17296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92"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393"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394"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395"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140261</xdr:rowOff>
    </xdr:from>
    <xdr:ext cx="405111" cy="259045"/>
    <xdr:sp macro="" textlink="">
      <xdr:nvSpPr>
        <xdr:cNvPr id="396" name="n_1mainValue【市民会館】&#10;有形固定資産減価償却率"/>
        <xdr:cNvSpPr txBox="1"/>
      </xdr:nvSpPr>
      <xdr:spPr>
        <a:xfrm>
          <a:off x="3582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92908</xdr:rowOff>
    </xdr:from>
    <xdr:ext cx="405111" cy="259045"/>
    <xdr:sp macro="" textlink="">
      <xdr:nvSpPr>
        <xdr:cNvPr id="397" name="n_2mainValue【市民会館】&#10;有形固定資産減価償却率"/>
        <xdr:cNvSpPr txBox="1"/>
      </xdr:nvSpPr>
      <xdr:spPr>
        <a:xfrm>
          <a:off x="2705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47189</xdr:rowOff>
    </xdr:from>
    <xdr:ext cx="405111" cy="259045"/>
    <xdr:sp macro="" textlink="">
      <xdr:nvSpPr>
        <xdr:cNvPr id="398" name="n_3mainValue【市民会館】&#10;有形固定資産減価償却率"/>
        <xdr:cNvSpPr txBox="1"/>
      </xdr:nvSpPr>
      <xdr:spPr>
        <a:xfrm>
          <a:off x="1816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0" name="テキスト ボックス 40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2" name="テキスト ボックス 41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4" name="テキスト ボックス 41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6" name="テキスト ボックス 41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8" name="テキスト ボックス 4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20" name="直線コネクタ 41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2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22" name="直線コネクタ 42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2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24" name="直線コネクタ 42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2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26" name="フローチャート: 判断 42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27" name="フローチャート: 判断 42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28" name="フローチャート: 判断 42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29" name="フローチャート: 判断 42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30" name="フローチャート: 判断 42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82550</xdr:rowOff>
    </xdr:from>
    <xdr:to>
      <xdr:col>50</xdr:col>
      <xdr:colOff>165100</xdr:colOff>
      <xdr:row>100</xdr:row>
      <xdr:rowOff>12700</xdr:rowOff>
    </xdr:to>
    <xdr:sp macro="" textlink="">
      <xdr:nvSpPr>
        <xdr:cNvPr id="436" name="楕円 435"/>
        <xdr:cNvSpPr/>
      </xdr:nvSpPr>
      <xdr:spPr>
        <a:xfrm>
          <a:off x="9588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100837</xdr:rowOff>
    </xdr:from>
    <xdr:to>
      <xdr:col>46</xdr:col>
      <xdr:colOff>38100</xdr:colOff>
      <xdr:row>100</xdr:row>
      <xdr:rowOff>30987</xdr:rowOff>
    </xdr:to>
    <xdr:sp macro="" textlink="">
      <xdr:nvSpPr>
        <xdr:cNvPr id="437" name="楕円 436"/>
        <xdr:cNvSpPr/>
      </xdr:nvSpPr>
      <xdr:spPr>
        <a:xfrm>
          <a:off x="86995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133350</xdr:rowOff>
    </xdr:from>
    <xdr:to>
      <xdr:col>50</xdr:col>
      <xdr:colOff>114300</xdr:colOff>
      <xdr:row>99</xdr:row>
      <xdr:rowOff>151637</xdr:rowOff>
    </xdr:to>
    <xdr:cxnSp macro="">
      <xdr:nvCxnSpPr>
        <xdr:cNvPr id="438" name="直線コネクタ 437"/>
        <xdr:cNvCxnSpPr/>
      </xdr:nvCxnSpPr>
      <xdr:spPr>
        <a:xfrm flipV="1">
          <a:off x="8750300" y="17106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132842</xdr:rowOff>
    </xdr:from>
    <xdr:to>
      <xdr:col>41</xdr:col>
      <xdr:colOff>101600</xdr:colOff>
      <xdr:row>100</xdr:row>
      <xdr:rowOff>62992</xdr:rowOff>
    </xdr:to>
    <xdr:sp macro="" textlink="">
      <xdr:nvSpPr>
        <xdr:cNvPr id="439" name="楕円 438"/>
        <xdr:cNvSpPr/>
      </xdr:nvSpPr>
      <xdr:spPr>
        <a:xfrm>
          <a:off x="7810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151637</xdr:rowOff>
    </xdr:from>
    <xdr:to>
      <xdr:col>45</xdr:col>
      <xdr:colOff>177800</xdr:colOff>
      <xdr:row>100</xdr:row>
      <xdr:rowOff>12192</xdr:rowOff>
    </xdr:to>
    <xdr:cxnSp macro="">
      <xdr:nvCxnSpPr>
        <xdr:cNvPr id="440" name="直線コネクタ 439"/>
        <xdr:cNvCxnSpPr/>
      </xdr:nvCxnSpPr>
      <xdr:spPr>
        <a:xfrm flipV="1">
          <a:off x="7861300" y="171251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1"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42"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43"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44"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29227</xdr:rowOff>
    </xdr:from>
    <xdr:ext cx="469744" cy="259045"/>
    <xdr:sp macro="" textlink="">
      <xdr:nvSpPr>
        <xdr:cNvPr id="445" name="n_1mainValue【市民会館】&#10;一人当たり面積"/>
        <xdr:cNvSpPr txBox="1"/>
      </xdr:nvSpPr>
      <xdr:spPr>
        <a:xfrm>
          <a:off x="93917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47514</xdr:rowOff>
    </xdr:from>
    <xdr:ext cx="469744" cy="259045"/>
    <xdr:sp macro="" textlink="">
      <xdr:nvSpPr>
        <xdr:cNvPr id="446" name="n_2mainValue【市民会館】&#10;一人当たり面積"/>
        <xdr:cNvSpPr txBox="1"/>
      </xdr:nvSpPr>
      <xdr:spPr>
        <a:xfrm>
          <a:off x="8515427" y="1684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79519</xdr:rowOff>
    </xdr:from>
    <xdr:ext cx="469744" cy="259045"/>
    <xdr:sp macro="" textlink="">
      <xdr:nvSpPr>
        <xdr:cNvPr id="447" name="n_3mainValue【市民会館】&#10;一人当たり面積"/>
        <xdr:cNvSpPr txBox="1"/>
      </xdr:nvSpPr>
      <xdr:spPr>
        <a:xfrm>
          <a:off x="7626427"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8" name="テキスト ボックス 45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0" name="テキスト ボックス 45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0" name="テキスト ボックス 46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73" name="直線コネクタ 472"/>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74"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75" name="直線コネクタ 474"/>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7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77" name="直線コネクタ 47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478"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79" name="フローチャート: 判断 478"/>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80" name="フローチャート: 判断 479"/>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81" name="フローチャート: 判断 480"/>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82" name="フローチャート: 判断 481"/>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83" name="フローチャート: 判断 482"/>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489" name="楕円 488"/>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49893</xdr:rowOff>
    </xdr:from>
    <xdr:to>
      <xdr:col>76</xdr:col>
      <xdr:colOff>165100</xdr:colOff>
      <xdr:row>39</xdr:row>
      <xdr:rowOff>151493</xdr:rowOff>
    </xdr:to>
    <xdr:sp macro="" textlink="">
      <xdr:nvSpPr>
        <xdr:cNvPr id="490" name="楕円 489"/>
        <xdr:cNvSpPr/>
      </xdr:nvSpPr>
      <xdr:spPr>
        <a:xfrm>
          <a:off x="1454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39</xdr:row>
      <xdr:rowOff>113756</xdr:rowOff>
    </xdr:to>
    <xdr:cxnSp macro="">
      <xdr:nvCxnSpPr>
        <xdr:cNvPr id="491" name="直線コネクタ 490"/>
        <xdr:cNvCxnSpPr/>
      </xdr:nvCxnSpPr>
      <xdr:spPr>
        <a:xfrm>
          <a:off x="14592300" y="6787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43362</xdr:rowOff>
    </xdr:from>
    <xdr:to>
      <xdr:col>72</xdr:col>
      <xdr:colOff>38100</xdr:colOff>
      <xdr:row>39</xdr:row>
      <xdr:rowOff>144962</xdr:rowOff>
    </xdr:to>
    <xdr:sp macro="" textlink="">
      <xdr:nvSpPr>
        <xdr:cNvPr id="492" name="楕円 491"/>
        <xdr:cNvSpPr/>
      </xdr:nvSpPr>
      <xdr:spPr>
        <a:xfrm>
          <a:off x="1365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94162</xdr:rowOff>
    </xdr:from>
    <xdr:to>
      <xdr:col>76</xdr:col>
      <xdr:colOff>114300</xdr:colOff>
      <xdr:row>39</xdr:row>
      <xdr:rowOff>100693</xdr:rowOff>
    </xdr:to>
    <xdr:cxnSp macro="">
      <xdr:nvCxnSpPr>
        <xdr:cNvPr id="493" name="直線コネクタ 492"/>
        <xdr:cNvCxnSpPr/>
      </xdr:nvCxnSpPr>
      <xdr:spPr>
        <a:xfrm>
          <a:off x="13703300" y="6780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494"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95"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96"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97"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498" name="n_1mainValue【一般廃棄物処理施設】&#10;有形固定資産減価償却率"/>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499" name="n_2mainValue【一般廃棄物処理施設】&#10;有形固定資産減価償却率"/>
        <xdr:cNvSpPr txBox="1"/>
      </xdr:nvSpPr>
      <xdr:spPr>
        <a:xfrm>
          <a:off x="14389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136089</xdr:rowOff>
    </xdr:from>
    <xdr:ext cx="405111" cy="259045"/>
    <xdr:sp macro="" textlink="">
      <xdr:nvSpPr>
        <xdr:cNvPr id="500" name="n_3mainValue【一般廃棄物処理施設】&#10;有形固定資産減価償却率"/>
        <xdr:cNvSpPr txBox="1"/>
      </xdr:nvSpPr>
      <xdr:spPr>
        <a:xfrm>
          <a:off x="13500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1" name="直線コネクタ 5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2" name="テキスト ボックス 51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3" name="直線コネクタ 5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4" name="テキスト ボックス 51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5" name="直線コネクタ 5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6" name="テキスト ボックス 51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7" name="直線コネクタ 5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8" name="テキスト ボックス 51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22" name="直線コネクタ 521"/>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23"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24" name="直線コネクタ 523"/>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25"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26" name="直線コネクタ 525"/>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27"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28" name="フローチャート: 判断 527"/>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29" name="フローチャート: 判断 528"/>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30" name="フローチャート: 判断 529"/>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31" name="フローチャート: 判断 530"/>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32" name="フローチャート: 判断 531"/>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64413</xdr:rowOff>
    </xdr:from>
    <xdr:to>
      <xdr:col>112</xdr:col>
      <xdr:colOff>38100</xdr:colOff>
      <xdr:row>37</xdr:row>
      <xdr:rowOff>166013</xdr:rowOff>
    </xdr:to>
    <xdr:sp macro="" textlink="">
      <xdr:nvSpPr>
        <xdr:cNvPr id="538" name="楕円 537"/>
        <xdr:cNvSpPr/>
      </xdr:nvSpPr>
      <xdr:spPr>
        <a:xfrm>
          <a:off x="21272500" y="640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80022</xdr:rowOff>
    </xdr:from>
    <xdr:to>
      <xdr:col>107</xdr:col>
      <xdr:colOff>101600</xdr:colOff>
      <xdr:row>38</xdr:row>
      <xdr:rowOff>10171</xdr:rowOff>
    </xdr:to>
    <xdr:sp macro="" textlink="">
      <xdr:nvSpPr>
        <xdr:cNvPr id="539" name="楕円 538"/>
        <xdr:cNvSpPr/>
      </xdr:nvSpPr>
      <xdr:spPr>
        <a:xfrm>
          <a:off x="20383500" y="6423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115213</xdr:rowOff>
    </xdr:from>
    <xdr:to>
      <xdr:col>111</xdr:col>
      <xdr:colOff>177800</xdr:colOff>
      <xdr:row>37</xdr:row>
      <xdr:rowOff>130822</xdr:rowOff>
    </xdr:to>
    <xdr:cxnSp macro="">
      <xdr:nvCxnSpPr>
        <xdr:cNvPr id="540" name="直線コネクタ 539"/>
        <xdr:cNvCxnSpPr/>
      </xdr:nvCxnSpPr>
      <xdr:spPr>
        <a:xfrm flipV="1">
          <a:off x="20434300" y="6458863"/>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100056</xdr:rowOff>
    </xdr:from>
    <xdr:to>
      <xdr:col>102</xdr:col>
      <xdr:colOff>165100</xdr:colOff>
      <xdr:row>38</xdr:row>
      <xdr:rowOff>30206</xdr:rowOff>
    </xdr:to>
    <xdr:sp macro="" textlink="">
      <xdr:nvSpPr>
        <xdr:cNvPr id="541" name="楕円 540"/>
        <xdr:cNvSpPr/>
      </xdr:nvSpPr>
      <xdr:spPr>
        <a:xfrm>
          <a:off x="19494500" y="64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130822</xdr:rowOff>
    </xdr:from>
    <xdr:to>
      <xdr:col>107</xdr:col>
      <xdr:colOff>50800</xdr:colOff>
      <xdr:row>37</xdr:row>
      <xdr:rowOff>150856</xdr:rowOff>
    </xdr:to>
    <xdr:cxnSp macro="">
      <xdr:nvCxnSpPr>
        <xdr:cNvPr id="542" name="直線コネクタ 541"/>
        <xdr:cNvCxnSpPr/>
      </xdr:nvCxnSpPr>
      <xdr:spPr>
        <a:xfrm flipV="1">
          <a:off x="19545300" y="6474472"/>
          <a:ext cx="889000" cy="2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43" name="n_1aveValue【一般廃棄物処理施設】&#10;一人当たり有形固定資産（償却資産）額"/>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44"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45" name="n_3aveValue【一般廃棄物処理施設】&#10;一人当たり有形固定資産（償却資産）額"/>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46"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11090</xdr:rowOff>
    </xdr:from>
    <xdr:ext cx="599010" cy="259045"/>
    <xdr:sp macro="" textlink="">
      <xdr:nvSpPr>
        <xdr:cNvPr id="547" name="n_1mainValue【一般廃棄物処理施設】&#10;一人当たり有形固定資産（償却資産）額"/>
        <xdr:cNvSpPr txBox="1"/>
      </xdr:nvSpPr>
      <xdr:spPr>
        <a:xfrm>
          <a:off x="21011095" y="618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26699</xdr:rowOff>
    </xdr:from>
    <xdr:ext cx="599010" cy="259045"/>
    <xdr:sp macro="" textlink="">
      <xdr:nvSpPr>
        <xdr:cNvPr id="548" name="n_2mainValue【一般廃棄物処理施設】&#10;一人当たり有形固定資産（償却資産）額"/>
        <xdr:cNvSpPr txBox="1"/>
      </xdr:nvSpPr>
      <xdr:spPr>
        <a:xfrm>
          <a:off x="20134795" y="619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46733</xdr:rowOff>
    </xdr:from>
    <xdr:ext cx="599010" cy="259045"/>
    <xdr:sp macro="" textlink="">
      <xdr:nvSpPr>
        <xdr:cNvPr id="549" name="n_3mainValue【一般廃棄物処理施設】&#10;一人当たり有形固定資産（償却資産）額"/>
        <xdr:cNvSpPr txBox="1"/>
      </xdr:nvSpPr>
      <xdr:spPr>
        <a:xfrm>
          <a:off x="19245795" y="621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0" name="テキスト ボックス 5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1" name="直線コネクタ 5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2" name="テキスト ボックス 56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3" name="直線コネクタ 5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4" name="テキスト ボックス 5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5" name="直線コネクタ 5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6" name="テキスト ボックス 5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7" name="直線コネクタ 5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8" name="テキスト ボックス 5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9" name="直線コネクタ 5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0" name="テキスト ボックス 5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1" name="直線コネクタ 5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2" name="テキスト ボックス 57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75" name="直線コネクタ 574"/>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76"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77" name="直線コネクタ 576"/>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78"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79" name="直線コネクタ 57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580"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81" name="フローチャート: 判断 580"/>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82" name="フローチャート: 判断 581"/>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83" name="フローチャート: 判断 58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84" name="フローチャート: 判断 583"/>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85" name="フローチャート: 判断 584"/>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53703</xdr:rowOff>
    </xdr:from>
    <xdr:to>
      <xdr:col>81</xdr:col>
      <xdr:colOff>101600</xdr:colOff>
      <xdr:row>60</xdr:row>
      <xdr:rowOff>155303</xdr:rowOff>
    </xdr:to>
    <xdr:sp macro="" textlink="">
      <xdr:nvSpPr>
        <xdr:cNvPr id="591" name="楕円 590"/>
        <xdr:cNvSpPr/>
      </xdr:nvSpPr>
      <xdr:spPr>
        <a:xfrm>
          <a:off x="1543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19413</xdr:rowOff>
    </xdr:from>
    <xdr:to>
      <xdr:col>76</xdr:col>
      <xdr:colOff>165100</xdr:colOff>
      <xdr:row>60</xdr:row>
      <xdr:rowOff>121013</xdr:rowOff>
    </xdr:to>
    <xdr:sp macro="" textlink="">
      <xdr:nvSpPr>
        <xdr:cNvPr id="592" name="楕円 591"/>
        <xdr:cNvSpPr/>
      </xdr:nvSpPr>
      <xdr:spPr>
        <a:xfrm>
          <a:off x="14541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70213</xdr:rowOff>
    </xdr:from>
    <xdr:to>
      <xdr:col>81</xdr:col>
      <xdr:colOff>50800</xdr:colOff>
      <xdr:row>60</xdr:row>
      <xdr:rowOff>104503</xdr:rowOff>
    </xdr:to>
    <xdr:cxnSp macro="">
      <xdr:nvCxnSpPr>
        <xdr:cNvPr id="593" name="直線コネクタ 592"/>
        <xdr:cNvCxnSpPr/>
      </xdr:nvCxnSpPr>
      <xdr:spPr>
        <a:xfrm>
          <a:off x="14592300" y="103572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94" name="楕円 593"/>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70213</xdr:rowOff>
    </xdr:to>
    <xdr:cxnSp macro="">
      <xdr:nvCxnSpPr>
        <xdr:cNvPr id="595" name="直線コネクタ 594"/>
        <xdr:cNvCxnSpPr/>
      </xdr:nvCxnSpPr>
      <xdr:spPr>
        <a:xfrm>
          <a:off x="13703300" y="103294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596"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97"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98"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99"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146430</xdr:rowOff>
    </xdr:from>
    <xdr:ext cx="405111" cy="259045"/>
    <xdr:sp macro="" textlink="">
      <xdr:nvSpPr>
        <xdr:cNvPr id="600" name="n_1mainValue【保健センター・保健所】&#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112140</xdr:rowOff>
    </xdr:from>
    <xdr:ext cx="405111" cy="259045"/>
    <xdr:sp macro="" textlink="">
      <xdr:nvSpPr>
        <xdr:cNvPr id="601" name="n_2mainValue【保健センター・保健所】&#10;有形固定資産減価償却率"/>
        <xdr:cNvSpPr txBox="1"/>
      </xdr:nvSpPr>
      <xdr:spPr>
        <a:xfrm>
          <a:off x="14389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602" name="n_3main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26" name="直線コネクタ 625"/>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2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28" name="直線コネクタ 62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29"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30" name="直線コネクタ 629"/>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31"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2" name="フローチャート: 判断 63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3" name="フローチャート: 判断 632"/>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34" name="フローチャート: 判断 633"/>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35" name="フローチャート: 判断 634"/>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36" name="フローチャート: 判断 635"/>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93980</xdr:rowOff>
    </xdr:from>
    <xdr:to>
      <xdr:col>112</xdr:col>
      <xdr:colOff>38100</xdr:colOff>
      <xdr:row>57</xdr:row>
      <xdr:rowOff>24130</xdr:rowOff>
    </xdr:to>
    <xdr:sp macro="" textlink="">
      <xdr:nvSpPr>
        <xdr:cNvPr id="642" name="楕円 641"/>
        <xdr:cNvSpPr/>
      </xdr:nvSpPr>
      <xdr:spPr>
        <a:xfrm>
          <a:off x="21272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71120</xdr:rowOff>
    </xdr:from>
    <xdr:to>
      <xdr:col>107</xdr:col>
      <xdr:colOff>101600</xdr:colOff>
      <xdr:row>61</xdr:row>
      <xdr:rowOff>1270</xdr:rowOff>
    </xdr:to>
    <xdr:sp macro="" textlink="">
      <xdr:nvSpPr>
        <xdr:cNvPr id="643" name="楕円 642"/>
        <xdr:cNvSpPr/>
      </xdr:nvSpPr>
      <xdr:spPr>
        <a:xfrm>
          <a:off x="20383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144780</xdr:rowOff>
    </xdr:from>
    <xdr:to>
      <xdr:col>111</xdr:col>
      <xdr:colOff>177800</xdr:colOff>
      <xdr:row>60</xdr:row>
      <xdr:rowOff>121920</xdr:rowOff>
    </xdr:to>
    <xdr:cxnSp macro="">
      <xdr:nvCxnSpPr>
        <xdr:cNvPr id="644" name="直線コネクタ 643"/>
        <xdr:cNvCxnSpPr/>
      </xdr:nvCxnSpPr>
      <xdr:spPr>
        <a:xfrm flipV="1">
          <a:off x="20434300" y="974598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78740</xdr:rowOff>
    </xdr:from>
    <xdr:to>
      <xdr:col>102</xdr:col>
      <xdr:colOff>165100</xdr:colOff>
      <xdr:row>61</xdr:row>
      <xdr:rowOff>8890</xdr:rowOff>
    </xdr:to>
    <xdr:sp macro="" textlink="">
      <xdr:nvSpPr>
        <xdr:cNvPr id="645" name="楕円 644"/>
        <xdr:cNvSpPr/>
      </xdr:nvSpPr>
      <xdr:spPr>
        <a:xfrm>
          <a:off x="19494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121920</xdr:rowOff>
    </xdr:from>
    <xdr:to>
      <xdr:col>107</xdr:col>
      <xdr:colOff>50800</xdr:colOff>
      <xdr:row>60</xdr:row>
      <xdr:rowOff>129540</xdr:rowOff>
    </xdr:to>
    <xdr:cxnSp macro="">
      <xdr:nvCxnSpPr>
        <xdr:cNvPr id="646" name="直線コネクタ 645"/>
        <xdr:cNvCxnSpPr/>
      </xdr:nvCxnSpPr>
      <xdr:spPr>
        <a:xfrm flipV="1">
          <a:off x="19545300" y="1040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47"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48"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49"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50"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40657</xdr:rowOff>
    </xdr:from>
    <xdr:ext cx="469744" cy="259045"/>
    <xdr:sp macro="" textlink="">
      <xdr:nvSpPr>
        <xdr:cNvPr id="651" name="n_1mainValue【保健センター・保健所】&#10;一人当たり面積"/>
        <xdr:cNvSpPr txBox="1"/>
      </xdr:nvSpPr>
      <xdr:spPr>
        <a:xfrm>
          <a:off x="210757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17797</xdr:rowOff>
    </xdr:from>
    <xdr:ext cx="469744" cy="259045"/>
    <xdr:sp macro="" textlink="">
      <xdr:nvSpPr>
        <xdr:cNvPr id="652" name="n_2mainValue【保健センター・保健所】&#10;一人当たり面積"/>
        <xdr:cNvSpPr txBox="1"/>
      </xdr:nvSpPr>
      <xdr:spPr>
        <a:xfrm>
          <a:off x="20199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25417</xdr:rowOff>
    </xdr:from>
    <xdr:ext cx="469744" cy="259045"/>
    <xdr:sp macro="" textlink="">
      <xdr:nvSpPr>
        <xdr:cNvPr id="653" name="n_3mainValue【保健センター・保健所】&#10;一人当たり面積"/>
        <xdr:cNvSpPr txBox="1"/>
      </xdr:nvSpPr>
      <xdr:spPr>
        <a:xfrm>
          <a:off x="19310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4" name="テキスト ボックス 66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6" name="テキスト ボックス 66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6" name="テキスト ボックス 67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79" name="直線コネクタ 678"/>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80"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81" name="直線コネクタ 680"/>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82"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83" name="直線コネクタ 68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684"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85" name="フローチャート: 判断 684"/>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86" name="フローチャート: 判断 685"/>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87" name="フローチャート: 判断 68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88" name="フローチャート: 判断 687"/>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89" name="フローチャート: 判断 688"/>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82006</xdr:rowOff>
    </xdr:from>
    <xdr:to>
      <xdr:col>81</xdr:col>
      <xdr:colOff>101600</xdr:colOff>
      <xdr:row>83</xdr:row>
      <xdr:rowOff>12156</xdr:rowOff>
    </xdr:to>
    <xdr:sp macro="" textlink="">
      <xdr:nvSpPr>
        <xdr:cNvPr id="695" name="楕円 694"/>
        <xdr:cNvSpPr/>
      </xdr:nvSpPr>
      <xdr:spPr>
        <a:xfrm>
          <a:off x="15430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5262</xdr:rowOff>
    </xdr:from>
    <xdr:to>
      <xdr:col>76</xdr:col>
      <xdr:colOff>165100</xdr:colOff>
      <xdr:row>84</xdr:row>
      <xdr:rowOff>106862</xdr:rowOff>
    </xdr:to>
    <xdr:sp macro="" textlink="">
      <xdr:nvSpPr>
        <xdr:cNvPr id="696" name="楕円 695"/>
        <xdr:cNvSpPr/>
      </xdr:nvSpPr>
      <xdr:spPr>
        <a:xfrm>
          <a:off x="14541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132806</xdr:rowOff>
    </xdr:from>
    <xdr:to>
      <xdr:col>81</xdr:col>
      <xdr:colOff>50800</xdr:colOff>
      <xdr:row>84</xdr:row>
      <xdr:rowOff>56062</xdr:rowOff>
    </xdr:to>
    <xdr:cxnSp macro="">
      <xdr:nvCxnSpPr>
        <xdr:cNvPr id="697" name="直線コネクタ 696"/>
        <xdr:cNvCxnSpPr/>
      </xdr:nvCxnSpPr>
      <xdr:spPr>
        <a:xfrm flipV="1">
          <a:off x="14592300" y="14191706"/>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11793</xdr:rowOff>
    </xdr:from>
    <xdr:to>
      <xdr:col>72</xdr:col>
      <xdr:colOff>38100</xdr:colOff>
      <xdr:row>84</xdr:row>
      <xdr:rowOff>113393</xdr:rowOff>
    </xdr:to>
    <xdr:sp macro="" textlink="">
      <xdr:nvSpPr>
        <xdr:cNvPr id="698" name="楕円 697"/>
        <xdr:cNvSpPr/>
      </xdr:nvSpPr>
      <xdr:spPr>
        <a:xfrm>
          <a:off x="13652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56062</xdr:rowOff>
    </xdr:from>
    <xdr:to>
      <xdr:col>76</xdr:col>
      <xdr:colOff>114300</xdr:colOff>
      <xdr:row>84</xdr:row>
      <xdr:rowOff>62593</xdr:rowOff>
    </xdr:to>
    <xdr:cxnSp macro="">
      <xdr:nvCxnSpPr>
        <xdr:cNvPr id="699" name="直線コネクタ 698"/>
        <xdr:cNvCxnSpPr/>
      </xdr:nvCxnSpPr>
      <xdr:spPr>
        <a:xfrm flipV="1">
          <a:off x="13703300" y="144578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00"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01"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02"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03"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28683</xdr:rowOff>
    </xdr:from>
    <xdr:ext cx="405111" cy="259045"/>
    <xdr:sp macro="" textlink="">
      <xdr:nvSpPr>
        <xdr:cNvPr id="704" name="n_1mainValue【消防施設】&#10;有形固定資産減価償却率"/>
        <xdr:cNvSpPr txBox="1"/>
      </xdr:nvSpPr>
      <xdr:spPr>
        <a:xfrm>
          <a:off x="15266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97989</xdr:rowOff>
    </xdr:from>
    <xdr:ext cx="405111" cy="259045"/>
    <xdr:sp macro="" textlink="">
      <xdr:nvSpPr>
        <xdr:cNvPr id="705" name="n_2mainValue【消防施設】&#10;有形固定資産減価償却率"/>
        <xdr:cNvSpPr txBox="1"/>
      </xdr:nvSpPr>
      <xdr:spPr>
        <a:xfrm>
          <a:off x="14389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104520</xdr:rowOff>
    </xdr:from>
    <xdr:ext cx="405111" cy="259045"/>
    <xdr:sp macro="" textlink="">
      <xdr:nvSpPr>
        <xdr:cNvPr id="706" name="n_3mainValue【消防施設】&#10;有形固定資産減価償却率"/>
        <xdr:cNvSpPr txBox="1"/>
      </xdr:nvSpPr>
      <xdr:spPr>
        <a:xfrm>
          <a:off x="13500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7" name="正方形/長方形 7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8" name="正方形/長方形 7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9" name="正方形/長方形 7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0" name="正方形/長方形 7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1" name="正方形/長方形 7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2" name="正方形/長方形 7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3" name="正方形/長方形 7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5" name="テキスト ボックス 7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6" name="直線コネクタ 7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7" name="直線コネクタ 7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8" name="テキスト ボックス 7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9" name="直線コネクタ 7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0" name="テキスト ボックス 7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1" name="直線コネクタ 7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2" name="テキスト ボックス 7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3" name="直線コネクタ 7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4" name="テキスト ボックス 7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28" name="直線コネクタ 727"/>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2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0" name="直線コネクタ 72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31"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32" name="直線コネクタ 731"/>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33"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34" name="フローチャート: 判断 73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35" name="フローチャート: 判断 734"/>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36" name="フローチャート: 判断 735"/>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37" name="フローチャート: 判断 736"/>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38" name="フローチャート: 判断 737"/>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44" name="楕円 743"/>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87885</xdr:rowOff>
    </xdr:from>
    <xdr:to>
      <xdr:col>107</xdr:col>
      <xdr:colOff>101600</xdr:colOff>
      <xdr:row>83</xdr:row>
      <xdr:rowOff>18035</xdr:rowOff>
    </xdr:to>
    <xdr:sp macro="" textlink="">
      <xdr:nvSpPr>
        <xdr:cNvPr id="745" name="楕円 744"/>
        <xdr:cNvSpPr/>
      </xdr:nvSpPr>
      <xdr:spPr>
        <a:xfrm>
          <a:off x="20383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138685</xdr:rowOff>
    </xdr:to>
    <xdr:cxnSp macro="">
      <xdr:nvCxnSpPr>
        <xdr:cNvPr id="746" name="直線コネクタ 745"/>
        <xdr:cNvCxnSpPr/>
      </xdr:nvCxnSpPr>
      <xdr:spPr>
        <a:xfrm flipV="1">
          <a:off x="20434300" y="141884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747" name="楕円 746"/>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138685</xdr:rowOff>
    </xdr:from>
    <xdr:to>
      <xdr:col>107</xdr:col>
      <xdr:colOff>50800</xdr:colOff>
      <xdr:row>82</xdr:row>
      <xdr:rowOff>147828</xdr:rowOff>
    </xdr:to>
    <xdr:cxnSp macro="">
      <xdr:nvCxnSpPr>
        <xdr:cNvPr id="748" name="直線コネクタ 747"/>
        <xdr:cNvCxnSpPr/>
      </xdr:nvCxnSpPr>
      <xdr:spPr>
        <a:xfrm flipV="1">
          <a:off x="19545300" y="1419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49"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50"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51"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52"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53" name="n_1main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34562</xdr:rowOff>
    </xdr:from>
    <xdr:ext cx="469744" cy="259045"/>
    <xdr:sp macro="" textlink="">
      <xdr:nvSpPr>
        <xdr:cNvPr id="754" name="n_2mainValue【消防施設】&#10;一人当たり面積"/>
        <xdr:cNvSpPr txBox="1"/>
      </xdr:nvSpPr>
      <xdr:spPr>
        <a:xfrm>
          <a:off x="20199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755" name="n_3mainValue【消防施設】&#10;一人当たり面積"/>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6" name="テキスト ボックス 76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7" name="直線コネクタ 7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8" name="テキスト ボックス 76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9" name="直線コネクタ 7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0" name="テキスト ボックス 7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1" name="直線コネクタ 7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2" name="テキスト ボックス 7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3" name="直線コネクタ 7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4" name="テキスト ボックス 7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5" name="直線コネクタ 7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6" name="テキスト ボックス 7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7" name="直線コネクタ 7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8" name="テキスト ボックス 77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81" name="直線コネクタ 78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8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83" name="直線コネクタ 78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8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85" name="直線コネクタ 78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786" name="【庁舎】&#10;有形固定資産減価償却率平均値テキスト"/>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87" name="フローチャート: 判断 78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88" name="フローチャート: 判断 78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89" name="フローチャート: 判断 78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90" name="フローチャート: 判断 78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91" name="フローチャート: 判断 790"/>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134801</xdr:rowOff>
    </xdr:from>
    <xdr:to>
      <xdr:col>81</xdr:col>
      <xdr:colOff>101600</xdr:colOff>
      <xdr:row>104</xdr:row>
      <xdr:rowOff>64951</xdr:rowOff>
    </xdr:to>
    <xdr:sp macro="" textlink="">
      <xdr:nvSpPr>
        <xdr:cNvPr id="797" name="楕円 796"/>
        <xdr:cNvSpPr/>
      </xdr:nvSpPr>
      <xdr:spPr>
        <a:xfrm>
          <a:off x="15430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100512</xdr:rowOff>
    </xdr:from>
    <xdr:to>
      <xdr:col>76</xdr:col>
      <xdr:colOff>165100</xdr:colOff>
      <xdr:row>104</xdr:row>
      <xdr:rowOff>30662</xdr:rowOff>
    </xdr:to>
    <xdr:sp macro="" textlink="">
      <xdr:nvSpPr>
        <xdr:cNvPr id="798" name="楕円 797"/>
        <xdr:cNvSpPr/>
      </xdr:nvSpPr>
      <xdr:spPr>
        <a:xfrm>
          <a:off x="14541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151312</xdr:rowOff>
    </xdr:from>
    <xdr:to>
      <xdr:col>81</xdr:col>
      <xdr:colOff>50800</xdr:colOff>
      <xdr:row>104</xdr:row>
      <xdr:rowOff>14151</xdr:rowOff>
    </xdr:to>
    <xdr:cxnSp macro="">
      <xdr:nvCxnSpPr>
        <xdr:cNvPr id="799" name="直線コネクタ 798"/>
        <xdr:cNvCxnSpPr/>
      </xdr:nvCxnSpPr>
      <xdr:spPr>
        <a:xfrm>
          <a:off x="14592300" y="1781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800" name="楕円 799"/>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151312</xdr:rowOff>
    </xdr:to>
    <xdr:cxnSp macro="">
      <xdr:nvCxnSpPr>
        <xdr:cNvPr id="801" name="直線コネクタ 800"/>
        <xdr:cNvCxnSpPr/>
      </xdr:nvCxnSpPr>
      <xdr:spPr>
        <a:xfrm>
          <a:off x="13703300" y="177812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02"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03"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04"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05"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81478</xdr:rowOff>
    </xdr:from>
    <xdr:ext cx="405111" cy="259045"/>
    <xdr:sp macro="" textlink="">
      <xdr:nvSpPr>
        <xdr:cNvPr id="806" name="n_1mainValue【庁舎】&#10;有形固定資産減価償却率"/>
        <xdr:cNvSpPr txBox="1"/>
      </xdr:nvSpPr>
      <xdr:spPr>
        <a:xfrm>
          <a:off x="15266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47189</xdr:rowOff>
    </xdr:from>
    <xdr:ext cx="405111" cy="259045"/>
    <xdr:sp macro="" textlink="">
      <xdr:nvSpPr>
        <xdr:cNvPr id="807" name="n_2mainValue【庁舎】&#10;有形固定資産減価償却率"/>
        <xdr:cNvSpPr txBox="1"/>
      </xdr:nvSpPr>
      <xdr:spPr>
        <a:xfrm>
          <a:off x="14389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17797</xdr:rowOff>
    </xdr:from>
    <xdr:ext cx="405111" cy="259045"/>
    <xdr:sp macro="" textlink="">
      <xdr:nvSpPr>
        <xdr:cNvPr id="808" name="n_3mainValue【庁舎】&#10;有形固定資産減価償却率"/>
        <xdr:cNvSpPr txBox="1"/>
      </xdr:nvSpPr>
      <xdr:spPr>
        <a:xfrm>
          <a:off x="13500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9" name="直線コネクタ 81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0" name="テキスト ボックス 81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1" name="直線コネクタ 82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2" name="テキスト ボックス 82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3" name="直線コネクタ 82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4" name="テキスト ボックス 82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5" name="直線コネクタ 82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6" name="テキスト ボックス 82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7" name="直線コネクタ 82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8" name="テキスト ボックス 82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9" name="直線コネクタ 82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0" name="テキスト ボックス 82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1" name="直線コネクタ 8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2" name="テキスト ボックス 8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34" name="直線コネクタ 833"/>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35"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36" name="直線コネクタ 835"/>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37"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38" name="直線コネクタ 83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39"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40" name="フローチャート: 判断 839"/>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41" name="フローチャート: 判断 840"/>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42" name="フローチャート: 判断 841"/>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43" name="フローチャート: 判断 842"/>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44" name="フローチャート: 判断 843"/>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85816</xdr:rowOff>
    </xdr:from>
    <xdr:to>
      <xdr:col>112</xdr:col>
      <xdr:colOff>38100</xdr:colOff>
      <xdr:row>105</xdr:row>
      <xdr:rowOff>15966</xdr:rowOff>
    </xdr:to>
    <xdr:sp macro="" textlink="">
      <xdr:nvSpPr>
        <xdr:cNvPr id="850" name="楕円 849"/>
        <xdr:cNvSpPr/>
      </xdr:nvSpPr>
      <xdr:spPr>
        <a:xfrm>
          <a:off x="21272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93980</xdr:rowOff>
    </xdr:from>
    <xdr:to>
      <xdr:col>107</xdr:col>
      <xdr:colOff>101600</xdr:colOff>
      <xdr:row>105</xdr:row>
      <xdr:rowOff>24130</xdr:rowOff>
    </xdr:to>
    <xdr:sp macro="" textlink="">
      <xdr:nvSpPr>
        <xdr:cNvPr id="851" name="楕円 850"/>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136616</xdr:rowOff>
    </xdr:from>
    <xdr:to>
      <xdr:col>111</xdr:col>
      <xdr:colOff>177800</xdr:colOff>
      <xdr:row>104</xdr:row>
      <xdr:rowOff>144780</xdr:rowOff>
    </xdr:to>
    <xdr:cxnSp macro="">
      <xdr:nvCxnSpPr>
        <xdr:cNvPr id="852" name="直線コネクタ 851"/>
        <xdr:cNvCxnSpPr/>
      </xdr:nvCxnSpPr>
      <xdr:spPr>
        <a:xfrm flipV="1">
          <a:off x="20434300" y="179674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98879</xdr:rowOff>
    </xdr:from>
    <xdr:to>
      <xdr:col>102</xdr:col>
      <xdr:colOff>165100</xdr:colOff>
      <xdr:row>105</xdr:row>
      <xdr:rowOff>29029</xdr:rowOff>
    </xdr:to>
    <xdr:sp macro="" textlink="">
      <xdr:nvSpPr>
        <xdr:cNvPr id="853" name="楕円 852"/>
        <xdr:cNvSpPr/>
      </xdr:nvSpPr>
      <xdr:spPr>
        <a:xfrm>
          <a:off x="19494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149679</xdr:rowOff>
    </xdr:to>
    <xdr:cxnSp macro="">
      <xdr:nvCxnSpPr>
        <xdr:cNvPr id="854" name="直線コネクタ 853"/>
        <xdr:cNvCxnSpPr/>
      </xdr:nvCxnSpPr>
      <xdr:spPr>
        <a:xfrm flipV="1">
          <a:off x="19545300" y="179755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55"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856"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857" name="n_3aveValue【庁舎】&#10;一人当たり面積"/>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58"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32493</xdr:rowOff>
    </xdr:from>
    <xdr:ext cx="469744" cy="259045"/>
    <xdr:sp macro="" textlink="">
      <xdr:nvSpPr>
        <xdr:cNvPr id="859" name="n_1mainValue【庁舎】&#10;一人当たり面積"/>
        <xdr:cNvSpPr txBox="1"/>
      </xdr:nvSpPr>
      <xdr:spPr>
        <a:xfrm>
          <a:off x="210757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860" name="n_2mainValue【庁舎】&#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45556</xdr:rowOff>
    </xdr:from>
    <xdr:ext cx="469744" cy="259045"/>
    <xdr:sp macro="" textlink="">
      <xdr:nvSpPr>
        <xdr:cNvPr id="861" name="n_3mainValue【庁舎】&#10;一人当たり面積"/>
        <xdr:cNvSpPr txBox="1"/>
      </xdr:nvSpPr>
      <xdr:spPr>
        <a:xfrm>
          <a:off x="193104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類似団体と比較して特に有形固定資産減価償却率が高い施設は，体育館・プールであり，プールについては，</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％近くが耐用年限を経過しており，体育館については昭和</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年前後に建築された施設が多いことから特に償却率が高くなっている。また，類似団体と比較し低い施設である市民会館は，平成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年度に建設した三次市民ホールが比較的新しいため償却率が低くなっている。</a:t>
          </a:r>
        </a:p>
        <a:p>
          <a:r>
            <a:rPr kumimoji="1" lang="ja-JP" altLang="en-US" sz="1200">
              <a:latin typeface="ＭＳ Ｐゴシック" panose="020B0600070205080204" pitchFamily="50" charset="-128"/>
              <a:ea typeface="ＭＳ Ｐゴシック" panose="020B0600070205080204" pitchFamily="50" charset="-128"/>
            </a:rPr>
            <a:t>　一人当たり面積については，類似団体と比較してほとんどの施設において高い数値となっている。本市は</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市町村が合併したことに伴い機能の重複した施設も多く，人口規模の割には多くの公共施設が配置され，類似団体よりも資産保有量が多くなっていることが要因である。また，平成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末と比較して施設の長寿命化に伴う資産の増加と人口減少の影響により，住民一人当たり資産額はさらに増加している。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適正な資産規模を目指し，新規整備の抑制や施設の廃止・集約化・複合化など公共施設等総合管理計画に基づき資産保有量の減少に取り組む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令和元年度は整備中</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令和元年度の財政力指数は前年度までに比べて微増の</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となったが，依然として類似団体平均を大きく下回っている。</a:t>
          </a:r>
        </a:p>
        <a:p>
          <a:pPr algn="l"/>
          <a:r>
            <a:rPr kumimoji="1" lang="ja-JP" altLang="en-US" sz="1300">
              <a:latin typeface="ＭＳ Ｐゴシック" panose="020B0600070205080204" pitchFamily="50" charset="-128"/>
              <a:ea typeface="ＭＳ Ｐゴシック" panose="020B0600070205080204" pitchFamily="50" charset="-128"/>
            </a:rPr>
            <a:t>　過疎・中山間地域である本市は，社会経済基盤が弱く，また人口減少・少子高齢化が進行しており自主財源が乏しい状況である。また，指数の分母である基準財政需要額のうち公債費が約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億円で全体の約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になっていることも数値を下げる原因となっている。</a:t>
          </a:r>
        </a:p>
        <a:p>
          <a:pPr algn="l"/>
          <a:r>
            <a:rPr kumimoji="1" lang="ja-JP" altLang="en-US" sz="1300">
              <a:latin typeface="ＭＳ Ｐゴシック" panose="020B0600070205080204" pitchFamily="50" charset="-128"/>
              <a:ea typeface="ＭＳ Ｐゴシック" panose="020B0600070205080204" pitchFamily="50" charset="-128"/>
            </a:rPr>
            <a:t>　引き続き，必要な事業を峻別し投資的経費を抑制する等，歳出の見直しを実施するとともに，税収等の歳入の確保に取り組む。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弾力性が硬直化した。歳入面では，合併算定替による特例措置の縮減の影響により普通交付税が大きく減少した。歳出面では，人件費，繰出金は減少したものの，物件費，維持補修費，補助費等は増加した。また，投資的経費の財源としている過疎対策事業債及び合併特例事業債等の地方債償還が多額である等により経常収支比率は依然高い水準にある。</a:t>
          </a:r>
          <a:endParaRPr kumimoji="1" lang="en-US" altLang="ja-JP" sz="1300">
            <a:latin typeface="ＭＳ Ｐゴシック" panose="020B0600070205080204" pitchFamily="50" charset="-128"/>
            <a:ea typeface="ＭＳ Ｐゴシック" panose="020B0600070205080204" pitchFamily="50" charset="-128"/>
          </a:endParaRPr>
        </a:p>
        <a:p>
          <a:pPr algn="l"/>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サイクルを意識した事業実施など効率的・効果的な財政運営に努め，経常経費の抑制・削減を図る。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166915</xdr:rowOff>
    </xdr:to>
    <xdr:cxnSp macro="">
      <xdr:nvCxnSpPr>
        <xdr:cNvPr id="134" name="直線コネクタ 133"/>
        <xdr:cNvCxnSpPr/>
      </xdr:nvCxnSpPr>
      <xdr:spPr>
        <a:xfrm>
          <a:off x="4114800" y="11084560"/>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49712</xdr:rowOff>
    </xdr:from>
    <xdr:to>
      <xdr:col>19</xdr:col>
      <xdr:colOff>133350</xdr:colOff>
      <xdr:row>64</xdr:row>
      <xdr:rowOff>111760</xdr:rowOff>
    </xdr:to>
    <xdr:cxnSp macro="">
      <xdr:nvCxnSpPr>
        <xdr:cNvPr id="137" name="直線コネクタ 136"/>
        <xdr:cNvCxnSpPr/>
      </xdr:nvCxnSpPr>
      <xdr:spPr>
        <a:xfrm>
          <a:off x="3225800" y="110225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83276</xdr:rowOff>
    </xdr:from>
    <xdr:to>
      <xdr:col>15</xdr:col>
      <xdr:colOff>82550</xdr:colOff>
      <xdr:row>64</xdr:row>
      <xdr:rowOff>49712</xdr:rowOff>
    </xdr:to>
    <xdr:cxnSp macro="">
      <xdr:nvCxnSpPr>
        <xdr:cNvPr id="140" name="直線コネクタ 139"/>
        <xdr:cNvCxnSpPr/>
      </xdr:nvCxnSpPr>
      <xdr:spPr>
        <a:xfrm>
          <a:off x="2336800" y="1088462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13426</xdr:rowOff>
    </xdr:from>
    <xdr:to>
      <xdr:col>11</xdr:col>
      <xdr:colOff>31750</xdr:colOff>
      <xdr:row>63</xdr:row>
      <xdr:rowOff>83276</xdr:rowOff>
    </xdr:to>
    <xdr:cxnSp macro="">
      <xdr:nvCxnSpPr>
        <xdr:cNvPr id="143" name="直線コネクタ 142"/>
        <xdr:cNvCxnSpPr/>
      </xdr:nvCxnSpPr>
      <xdr:spPr>
        <a:xfrm>
          <a:off x="1447800" y="1064332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116115</xdr:rowOff>
    </xdr:from>
    <xdr:to>
      <xdr:col>23</xdr:col>
      <xdr:colOff>184150</xdr:colOff>
      <xdr:row>65</xdr:row>
      <xdr:rowOff>46265</xdr:rowOff>
    </xdr:to>
    <xdr:sp macro="" textlink="">
      <xdr:nvSpPr>
        <xdr:cNvPr id="153" name="楕円 152"/>
        <xdr:cNvSpPr/>
      </xdr:nvSpPr>
      <xdr:spPr>
        <a:xfrm>
          <a:off x="49022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88192</xdr:rowOff>
    </xdr:from>
    <xdr:ext cx="762000" cy="259045"/>
    <xdr:sp macro="" textlink="">
      <xdr:nvSpPr>
        <xdr:cNvPr id="154" name="財政構造の弾力性該当値テキスト"/>
        <xdr:cNvSpPr txBox="1"/>
      </xdr:nvSpPr>
      <xdr:spPr>
        <a:xfrm>
          <a:off x="5041900" y="1106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5" name="楕円 154"/>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6" name="テキスト ボックス 155"/>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170362</xdr:rowOff>
    </xdr:from>
    <xdr:to>
      <xdr:col>15</xdr:col>
      <xdr:colOff>133350</xdr:colOff>
      <xdr:row>64</xdr:row>
      <xdr:rowOff>100512</xdr:rowOff>
    </xdr:to>
    <xdr:sp macro="" textlink="">
      <xdr:nvSpPr>
        <xdr:cNvPr id="157" name="楕円 156"/>
        <xdr:cNvSpPr/>
      </xdr:nvSpPr>
      <xdr:spPr>
        <a:xfrm>
          <a:off x="3175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85289</xdr:rowOff>
    </xdr:from>
    <xdr:ext cx="762000" cy="259045"/>
    <xdr:sp macro="" textlink="">
      <xdr:nvSpPr>
        <xdr:cNvPr id="158" name="テキスト ボックス 157"/>
        <xdr:cNvSpPr txBox="1"/>
      </xdr:nvSpPr>
      <xdr:spPr>
        <a:xfrm>
          <a:off x="2844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32476</xdr:rowOff>
    </xdr:from>
    <xdr:to>
      <xdr:col>11</xdr:col>
      <xdr:colOff>82550</xdr:colOff>
      <xdr:row>63</xdr:row>
      <xdr:rowOff>134076</xdr:rowOff>
    </xdr:to>
    <xdr:sp macro="" textlink="">
      <xdr:nvSpPr>
        <xdr:cNvPr id="159" name="楕円 158"/>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118853</xdr:rowOff>
    </xdr:from>
    <xdr:ext cx="762000" cy="259045"/>
    <xdr:sp macro="" textlink="">
      <xdr:nvSpPr>
        <xdr:cNvPr id="160" name="テキスト ボックス 159"/>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134076</xdr:rowOff>
    </xdr:from>
    <xdr:to>
      <xdr:col>7</xdr:col>
      <xdr:colOff>31750</xdr:colOff>
      <xdr:row>62</xdr:row>
      <xdr:rowOff>64226</xdr:rowOff>
    </xdr:to>
    <xdr:sp macro="" textlink="">
      <xdr:nvSpPr>
        <xdr:cNvPr id="161" name="楕円 160"/>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49003</xdr:rowOff>
    </xdr:from>
    <xdr:ext cx="762000" cy="259045"/>
    <xdr:sp macro="" textlink="">
      <xdr:nvSpPr>
        <xdr:cNvPr id="162" name="テキスト ボックス 161"/>
        <xdr:cNvSpPr txBox="1"/>
      </xdr:nvSpPr>
      <xdr:spPr>
        <a:xfrm>
          <a:off x="1066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類似団体内平均値を上回っている要因としては，行政面積が広く，市町村合併により機能の重複した施設もあるため維持管理を要する施設が多いことや保育所運営及び一般廃棄物収集業務等の民間委託を推進していることにより委託料が多額であること，県道の権限移譲を積極的に受け入れていることにより維持補修費が多額であることから物件費等が高くなっている。人件費は，定員管理計画による職員の削減を行ってきたが，行政面積が広大であるため類似団体内平均値を上回っている。今後も公共施設等総合管理計画に基づき公共施設の適正管理を進めていく。</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5494</xdr:rowOff>
    </xdr:from>
    <xdr:to>
      <xdr:col>23</xdr:col>
      <xdr:colOff>133350</xdr:colOff>
      <xdr:row>87</xdr:row>
      <xdr:rowOff>114060</xdr:rowOff>
    </xdr:to>
    <xdr:cxnSp macro="">
      <xdr:nvCxnSpPr>
        <xdr:cNvPr id="195" name="直線コネクタ 194"/>
        <xdr:cNvCxnSpPr/>
      </xdr:nvCxnSpPr>
      <xdr:spPr>
        <a:xfrm>
          <a:off x="4114800" y="14921644"/>
          <a:ext cx="838200" cy="10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150361</xdr:rowOff>
    </xdr:from>
    <xdr:to>
      <xdr:col>19</xdr:col>
      <xdr:colOff>133350</xdr:colOff>
      <xdr:row>87</xdr:row>
      <xdr:rowOff>5494</xdr:rowOff>
    </xdr:to>
    <xdr:cxnSp macro="">
      <xdr:nvCxnSpPr>
        <xdr:cNvPr id="198" name="直線コネクタ 197"/>
        <xdr:cNvCxnSpPr/>
      </xdr:nvCxnSpPr>
      <xdr:spPr>
        <a:xfrm>
          <a:off x="3225800" y="1489506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94293</xdr:rowOff>
    </xdr:from>
    <xdr:to>
      <xdr:col>15</xdr:col>
      <xdr:colOff>82550</xdr:colOff>
      <xdr:row>86</xdr:row>
      <xdr:rowOff>150361</xdr:rowOff>
    </xdr:to>
    <xdr:cxnSp macro="">
      <xdr:nvCxnSpPr>
        <xdr:cNvPr id="201" name="直線コネクタ 200"/>
        <xdr:cNvCxnSpPr/>
      </xdr:nvCxnSpPr>
      <xdr:spPr>
        <a:xfrm>
          <a:off x="2336800" y="14838993"/>
          <a:ext cx="889000" cy="5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86128</xdr:rowOff>
    </xdr:from>
    <xdr:to>
      <xdr:col>11</xdr:col>
      <xdr:colOff>31750</xdr:colOff>
      <xdr:row>86</xdr:row>
      <xdr:rowOff>94293</xdr:rowOff>
    </xdr:to>
    <xdr:cxnSp macro="">
      <xdr:nvCxnSpPr>
        <xdr:cNvPr id="204" name="直線コネクタ 203"/>
        <xdr:cNvCxnSpPr/>
      </xdr:nvCxnSpPr>
      <xdr:spPr>
        <a:xfrm>
          <a:off x="1447800" y="148308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63260</xdr:rowOff>
    </xdr:from>
    <xdr:to>
      <xdr:col>23</xdr:col>
      <xdr:colOff>184150</xdr:colOff>
      <xdr:row>87</xdr:row>
      <xdr:rowOff>164860</xdr:rowOff>
    </xdr:to>
    <xdr:sp macro="" textlink="">
      <xdr:nvSpPr>
        <xdr:cNvPr id="214" name="楕円 213"/>
        <xdr:cNvSpPr/>
      </xdr:nvSpPr>
      <xdr:spPr>
        <a:xfrm>
          <a:off x="4902200" y="149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35337</xdr:rowOff>
    </xdr:from>
    <xdr:ext cx="762000" cy="259045"/>
    <xdr:sp macro="" textlink="">
      <xdr:nvSpPr>
        <xdr:cNvPr id="215" name="人件費・物件費等の状況該当値テキスト"/>
        <xdr:cNvSpPr txBox="1"/>
      </xdr:nvSpPr>
      <xdr:spPr>
        <a:xfrm>
          <a:off x="5041900" y="1495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126144</xdr:rowOff>
    </xdr:from>
    <xdr:to>
      <xdr:col>19</xdr:col>
      <xdr:colOff>184150</xdr:colOff>
      <xdr:row>87</xdr:row>
      <xdr:rowOff>56294</xdr:rowOff>
    </xdr:to>
    <xdr:sp macro="" textlink="">
      <xdr:nvSpPr>
        <xdr:cNvPr id="216" name="楕円 215"/>
        <xdr:cNvSpPr/>
      </xdr:nvSpPr>
      <xdr:spPr>
        <a:xfrm>
          <a:off x="4064000" y="148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41071</xdr:rowOff>
    </xdr:from>
    <xdr:ext cx="736600" cy="259045"/>
    <xdr:sp macro="" textlink="">
      <xdr:nvSpPr>
        <xdr:cNvPr id="217" name="テキスト ボックス 216"/>
        <xdr:cNvSpPr txBox="1"/>
      </xdr:nvSpPr>
      <xdr:spPr>
        <a:xfrm>
          <a:off x="3733800" y="1495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99561</xdr:rowOff>
    </xdr:from>
    <xdr:to>
      <xdr:col>15</xdr:col>
      <xdr:colOff>133350</xdr:colOff>
      <xdr:row>87</xdr:row>
      <xdr:rowOff>29711</xdr:rowOff>
    </xdr:to>
    <xdr:sp macro="" textlink="">
      <xdr:nvSpPr>
        <xdr:cNvPr id="218" name="楕円 217"/>
        <xdr:cNvSpPr/>
      </xdr:nvSpPr>
      <xdr:spPr>
        <a:xfrm>
          <a:off x="3175000" y="148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14488</xdr:rowOff>
    </xdr:from>
    <xdr:ext cx="762000" cy="259045"/>
    <xdr:sp macro="" textlink="">
      <xdr:nvSpPr>
        <xdr:cNvPr id="219" name="テキスト ボックス 218"/>
        <xdr:cNvSpPr txBox="1"/>
      </xdr:nvSpPr>
      <xdr:spPr>
        <a:xfrm>
          <a:off x="2844800" y="1493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43493</xdr:rowOff>
    </xdr:from>
    <xdr:to>
      <xdr:col>11</xdr:col>
      <xdr:colOff>82550</xdr:colOff>
      <xdr:row>86</xdr:row>
      <xdr:rowOff>145093</xdr:rowOff>
    </xdr:to>
    <xdr:sp macro="" textlink="">
      <xdr:nvSpPr>
        <xdr:cNvPr id="220" name="楕円 219"/>
        <xdr:cNvSpPr/>
      </xdr:nvSpPr>
      <xdr:spPr>
        <a:xfrm>
          <a:off x="2286000" y="147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129870</xdr:rowOff>
    </xdr:from>
    <xdr:ext cx="762000" cy="259045"/>
    <xdr:sp macro="" textlink="">
      <xdr:nvSpPr>
        <xdr:cNvPr id="221" name="テキスト ボックス 220"/>
        <xdr:cNvSpPr txBox="1"/>
      </xdr:nvSpPr>
      <xdr:spPr>
        <a:xfrm>
          <a:off x="1955800" y="148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35328</xdr:rowOff>
    </xdr:from>
    <xdr:to>
      <xdr:col>7</xdr:col>
      <xdr:colOff>31750</xdr:colOff>
      <xdr:row>86</xdr:row>
      <xdr:rowOff>136928</xdr:rowOff>
    </xdr:to>
    <xdr:sp macro="" textlink="">
      <xdr:nvSpPr>
        <xdr:cNvPr id="222" name="楕円 221"/>
        <xdr:cNvSpPr/>
      </xdr:nvSpPr>
      <xdr:spPr>
        <a:xfrm>
          <a:off x="1397000" y="147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121705</xdr:rowOff>
    </xdr:from>
    <xdr:ext cx="762000" cy="259045"/>
    <xdr:sp macro="" textlink="">
      <xdr:nvSpPr>
        <xdr:cNvPr id="223" name="テキスト ボックス 222"/>
        <xdr:cNvSpPr txBox="1"/>
      </xdr:nvSpPr>
      <xdr:spPr>
        <a:xfrm>
          <a:off x="1066800" y="1486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行財政改革の取組により，類似団体内平均値から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の減となっており，引き続き，行財政改革による給与水準の適正化を図る。</a:t>
          </a:r>
        </a:p>
        <a:p>
          <a:pPr algn="l"/>
          <a:endParaRPr kumimoji="1" lang="ja-JP" altLang="en-US" sz="1300">
            <a:latin typeface="ＭＳ Ｐゴシック" panose="020B0600070205080204" pitchFamily="50" charset="-128"/>
            <a:ea typeface="ＭＳ Ｐゴシック" panose="020B0600070205080204" pitchFamily="50" charset="-128"/>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9" name="直線コネクタ 258"/>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152400</xdr:rowOff>
    </xdr:to>
    <xdr:cxnSp macro="">
      <xdr:nvCxnSpPr>
        <xdr:cNvPr id="262" name="直線コネクタ 261"/>
        <xdr:cNvCxnSpPr/>
      </xdr:nvCxnSpPr>
      <xdr:spPr>
        <a:xfrm flipV="1">
          <a:off x="15290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49893</xdr:rowOff>
    </xdr:to>
    <xdr:cxnSp macro="">
      <xdr:nvCxnSpPr>
        <xdr:cNvPr id="265" name="直線コネクタ 264"/>
        <xdr:cNvCxnSpPr/>
      </xdr:nvCxnSpPr>
      <xdr:spPr>
        <a:xfrm flipV="1">
          <a:off x="14401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49893</xdr:rowOff>
    </xdr:to>
    <xdr:cxnSp macro="">
      <xdr:nvCxnSpPr>
        <xdr:cNvPr id="268" name="直線コネクタ 267"/>
        <xdr:cNvCxnSpPr/>
      </xdr:nvCxnSpPr>
      <xdr:spPr>
        <a:xfrm>
          <a:off x="13512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5" name="テキスト ボックス 284"/>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7" name="テキスト ボックス 286"/>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市の面積が広大で，人口密度も小さく，支所及び直営の保育所を多く配置していることなどが，類似団体内平均値を上回っている要因と考えられる。</a:t>
          </a:r>
        </a:p>
        <a:p>
          <a:pPr algn="l"/>
          <a:r>
            <a:rPr kumimoji="1" lang="ja-JP" altLang="en-US" sz="1300">
              <a:latin typeface="ＭＳ Ｐゴシック" panose="020B0600070205080204" pitchFamily="50" charset="-128"/>
              <a:ea typeface="ＭＳ Ｐゴシック" panose="020B0600070205080204" pitchFamily="50" charset="-128"/>
            </a:rPr>
            <a:t>　引き続き定員管理計画に基づいた職員数の適正化を図る中で，業務量や有事の際の体制等を考慮し，行政サービスの維持・向上をめざすとともに，年齢構成の適正化を重点とした取組を行う。</a:t>
          </a:r>
        </a:p>
        <a:p>
          <a:pPr algn="l"/>
          <a:endParaRPr kumimoji="1" lang="ja-JP" altLang="en-US" sz="1300">
            <a:latin typeface="ＭＳ Ｐゴシック" panose="020B0600070205080204" pitchFamily="50" charset="-128"/>
            <a:ea typeface="ＭＳ Ｐゴシック" panose="020B0600070205080204" pitchFamily="50" charset="-128"/>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152702</xdr:rowOff>
    </xdr:from>
    <xdr:to>
      <xdr:col>81</xdr:col>
      <xdr:colOff>44450</xdr:colOff>
      <xdr:row>62</xdr:row>
      <xdr:rowOff>4233</xdr:rowOff>
    </xdr:to>
    <xdr:cxnSp macro="">
      <xdr:nvCxnSpPr>
        <xdr:cNvPr id="324" name="直線コネクタ 323"/>
        <xdr:cNvCxnSpPr/>
      </xdr:nvCxnSpPr>
      <xdr:spPr>
        <a:xfrm>
          <a:off x="16179800" y="106111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152702</xdr:rowOff>
    </xdr:from>
    <xdr:to>
      <xdr:col>77</xdr:col>
      <xdr:colOff>44450</xdr:colOff>
      <xdr:row>61</xdr:row>
      <xdr:rowOff>153851</xdr:rowOff>
    </xdr:to>
    <xdr:cxnSp macro="">
      <xdr:nvCxnSpPr>
        <xdr:cNvPr id="327" name="直線コネクタ 326"/>
        <xdr:cNvCxnSpPr/>
      </xdr:nvCxnSpPr>
      <xdr:spPr>
        <a:xfrm flipV="1">
          <a:off x="15290800" y="106111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61</xdr:row>
      <xdr:rowOff>153851</xdr:rowOff>
    </xdr:to>
    <xdr:cxnSp macro="">
      <xdr:nvCxnSpPr>
        <xdr:cNvPr id="330" name="直線コネクタ 329"/>
        <xdr:cNvCxnSpPr/>
      </xdr:nvCxnSpPr>
      <xdr:spPr>
        <a:xfrm>
          <a:off x="14401800" y="1061000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155001</xdr:rowOff>
    </xdr:to>
    <xdr:cxnSp macro="">
      <xdr:nvCxnSpPr>
        <xdr:cNvPr id="333" name="直線コネクタ 332"/>
        <xdr:cNvCxnSpPr/>
      </xdr:nvCxnSpPr>
      <xdr:spPr>
        <a:xfrm flipV="1">
          <a:off x="13512800" y="106100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124883</xdr:rowOff>
    </xdr:from>
    <xdr:to>
      <xdr:col>81</xdr:col>
      <xdr:colOff>95250</xdr:colOff>
      <xdr:row>62</xdr:row>
      <xdr:rowOff>55033</xdr:rowOff>
    </xdr:to>
    <xdr:sp macro="" textlink="">
      <xdr:nvSpPr>
        <xdr:cNvPr id="343" name="楕円 342"/>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96960</xdr:rowOff>
    </xdr:from>
    <xdr:ext cx="762000" cy="259045"/>
    <xdr:sp macro="" textlink="">
      <xdr:nvSpPr>
        <xdr:cNvPr id="344" name="定員管理の状況該当値テキスト"/>
        <xdr:cNvSpPr txBox="1"/>
      </xdr:nvSpPr>
      <xdr:spPr>
        <a:xfrm>
          <a:off x="17106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101902</xdr:rowOff>
    </xdr:from>
    <xdr:to>
      <xdr:col>77</xdr:col>
      <xdr:colOff>95250</xdr:colOff>
      <xdr:row>62</xdr:row>
      <xdr:rowOff>32052</xdr:rowOff>
    </xdr:to>
    <xdr:sp macro="" textlink="">
      <xdr:nvSpPr>
        <xdr:cNvPr id="345" name="楕円 344"/>
        <xdr:cNvSpPr/>
      </xdr:nvSpPr>
      <xdr:spPr>
        <a:xfrm>
          <a:off x="16129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16829</xdr:rowOff>
    </xdr:from>
    <xdr:ext cx="736600" cy="259045"/>
    <xdr:sp macro="" textlink="">
      <xdr:nvSpPr>
        <xdr:cNvPr id="346" name="テキスト ボックス 345"/>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7" name="楕円 346"/>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macro="" textlink="">
      <xdr:nvSpPr>
        <xdr:cNvPr id="348" name="テキスト ボックス 347"/>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9" name="楕円 348"/>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50" name="テキスト ボックス 349"/>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104201</xdr:rowOff>
    </xdr:from>
    <xdr:to>
      <xdr:col>64</xdr:col>
      <xdr:colOff>152400</xdr:colOff>
      <xdr:row>62</xdr:row>
      <xdr:rowOff>34351</xdr:rowOff>
    </xdr:to>
    <xdr:sp macro="" textlink="">
      <xdr:nvSpPr>
        <xdr:cNvPr id="351" name="楕円 350"/>
        <xdr:cNvSpPr/>
      </xdr:nvSpPr>
      <xdr:spPr>
        <a:xfrm>
          <a:off x="13462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19128</xdr:rowOff>
    </xdr:from>
    <xdr:ext cx="762000" cy="259045"/>
    <xdr:sp macro="" textlink="">
      <xdr:nvSpPr>
        <xdr:cNvPr id="352" name="テキスト ボックス 35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前年度と同率であるが，年々数値は改善傾向にあり，類似団体内平均値を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pPr algn="l"/>
          <a:r>
            <a:rPr kumimoji="1" lang="ja-JP" altLang="en-US" sz="1300">
              <a:latin typeface="ＭＳ Ｐゴシック" panose="020B0600070205080204" pitchFamily="50" charset="-128"/>
              <a:ea typeface="ＭＳ Ｐゴシック" panose="020B0600070205080204" pitchFamily="50" charset="-128"/>
            </a:rPr>
            <a:t>　これは，積極的な繰上償還等の実施や新規地方債発行額を償還元金以内に制限するなど地方債残高の削減を図ったためである。</a:t>
          </a:r>
        </a:p>
        <a:p>
          <a:pPr algn="l"/>
          <a:r>
            <a:rPr kumimoji="1" lang="ja-JP" altLang="en-US" sz="1300">
              <a:latin typeface="ＭＳ Ｐゴシック" panose="020B0600070205080204" pitchFamily="50" charset="-128"/>
              <a:ea typeface="ＭＳ Ｐゴシック" panose="020B0600070205080204" pitchFamily="50" charset="-128"/>
            </a:rPr>
            <a:t>　今後，施設の老朽化や耐震化への対応，道路・橋梁などのインフラ資産の整備更新など普通建設事業費の増加が見込まれることから，必要性や緊急性などを勘案し事業を精査し，地方債の新規発行額の抑制に努め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69548</xdr:rowOff>
    </xdr:from>
    <xdr:to>
      <xdr:col>81</xdr:col>
      <xdr:colOff>44450</xdr:colOff>
      <xdr:row>40</xdr:row>
      <xdr:rowOff>69548</xdr:rowOff>
    </xdr:to>
    <xdr:cxnSp macro="">
      <xdr:nvCxnSpPr>
        <xdr:cNvPr id="388" name="直線コネクタ 387"/>
        <xdr:cNvCxnSpPr/>
      </xdr:nvCxnSpPr>
      <xdr:spPr>
        <a:xfrm>
          <a:off x="16179800" y="6927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127000</xdr:rowOff>
    </xdr:to>
    <xdr:cxnSp macro="">
      <xdr:nvCxnSpPr>
        <xdr:cNvPr id="391" name="直線コネクタ 390"/>
        <xdr:cNvCxnSpPr/>
      </xdr:nvCxnSpPr>
      <xdr:spPr>
        <a:xfrm flipV="1">
          <a:off x="15290800" y="69275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161472</xdr:rowOff>
    </xdr:to>
    <xdr:cxnSp macro="">
      <xdr:nvCxnSpPr>
        <xdr:cNvPr id="394" name="直線コネクタ 393"/>
        <xdr:cNvCxnSpPr/>
      </xdr:nvCxnSpPr>
      <xdr:spPr>
        <a:xfrm flipV="1">
          <a:off x="14401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162378</xdr:rowOff>
    </xdr:to>
    <xdr:cxnSp macro="">
      <xdr:nvCxnSpPr>
        <xdr:cNvPr id="397" name="直線コネクタ 396"/>
        <xdr:cNvCxnSpPr/>
      </xdr:nvCxnSpPr>
      <xdr:spPr>
        <a:xfrm flipV="1">
          <a:off x="13512800" y="70194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7" name="楕円 406"/>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408"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9" name="楕円 408"/>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130525</xdr:rowOff>
    </xdr:from>
    <xdr:ext cx="736600" cy="259045"/>
    <xdr:sp macro="" textlink="">
      <xdr:nvSpPr>
        <xdr:cNvPr id="410" name="テキスト ボックス 409"/>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11" name="楕円 410"/>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12" name="テキスト ボックス 41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3" name="楕円 412"/>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414" name="テキスト ボックス 41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5" name="楕円 414"/>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16" name="テキスト ボックス 415"/>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積極的な繰上償還の実施によって地方債残高は減少しているものの，過去の起債の償還終了に伴う基準財政需要額算入見込額の減少や標準財政規模の減少，下水道事業会計が移行初年度のため（準元利金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元金償還金）の三か年平均が単年計算となったことなどにより，前年度と比較して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pPr algn="l"/>
          <a:r>
            <a:rPr kumimoji="1" lang="ja-JP" altLang="en-US" sz="1300">
              <a:latin typeface="ＭＳ Ｐゴシック" panose="020B0600070205080204" pitchFamily="50" charset="-128"/>
              <a:ea typeface="ＭＳ Ｐゴシック" panose="020B0600070205080204" pitchFamily="50" charset="-128"/>
            </a:rPr>
            <a:t>　今後も繰上償還等の実施や新規地方債発行額を償還元金以内に制限するなど地方債残高の減少を図り，財政の健全化に努める。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166370</xdr:rowOff>
    </xdr:from>
    <xdr:to>
      <xdr:col>81</xdr:col>
      <xdr:colOff>44450</xdr:colOff>
      <xdr:row>17</xdr:row>
      <xdr:rowOff>5262</xdr:rowOff>
    </xdr:to>
    <xdr:cxnSp macro="">
      <xdr:nvCxnSpPr>
        <xdr:cNvPr id="452" name="直線コネクタ 451"/>
        <xdr:cNvCxnSpPr/>
      </xdr:nvCxnSpPr>
      <xdr:spPr>
        <a:xfrm>
          <a:off x="16179800" y="290957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129600</xdr:rowOff>
    </xdr:from>
    <xdr:to>
      <xdr:col>77</xdr:col>
      <xdr:colOff>44450</xdr:colOff>
      <xdr:row>16</xdr:row>
      <xdr:rowOff>166370</xdr:rowOff>
    </xdr:to>
    <xdr:cxnSp macro="">
      <xdr:nvCxnSpPr>
        <xdr:cNvPr id="455" name="直線コネクタ 454"/>
        <xdr:cNvCxnSpPr/>
      </xdr:nvCxnSpPr>
      <xdr:spPr>
        <a:xfrm>
          <a:off x="15290800" y="287280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119259</xdr:rowOff>
    </xdr:from>
    <xdr:to>
      <xdr:col>72</xdr:col>
      <xdr:colOff>203200</xdr:colOff>
      <xdr:row>16</xdr:row>
      <xdr:rowOff>129600</xdr:rowOff>
    </xdr:to>
    <xdr:cxnSp macro="">
      <xdr:nvCxnSpPr>
        <xdr:cNvPr id="458" name="直線コネクタ 457"/>
        <xdr:cNvCxnSpPr/>
      </xdr:nvCxnSpPr>
      <xdr:spPr>
        <a:xfrm>
          <a:off x="14401800" y="28624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119259</xdr:rowOff>
    </xdr:from>
    <xdr:to>
      <xdr:col>68</xdr:col>
      <xdr:colOff>152400</xdr:colOff>
      <xdr:row>16</xdr:row>
      <xdr:rowOff>134197</xdr:rowOff>
    </xdr:to>
    <xdr:cxnSp macro="">
      <xdr:nvCxnSpPr>
        <xdr:cNvPr id="461" name="直線コネクタ 460"/>
        <xdr:cNvCxnSpPr/>
      </xdr:nvCxnSpPr>
      <xdr:spPr>
        <a:xfrm flipV="1">
          <a:off x="13512800" y="286245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71" name="楕円 470"/>
        <xdr:cNvSpPr/>
      </xdr:nvSpPr>
      <xdr:spPr>
        <a:xfrm>
          <a:off x="169672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97989</xdr:rowOff>
    </xdr:from>
    <xdr:ext cx="762000" cy="259045"/>
    <xdr:sp macro="" textlink="">
      <xdr:nvSpPr>
        <xdr:cNvPr id="472" name="将来負担の状況該当値テキスト"/>
        <xdr:cNvSpPr txBox="1"/>
      </xdr:nvSpPr>
      <xdr:spPr>
        <a:xfrm>
          <a:off x="17106900" y="284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115570</xdr:rowOff>
    </xdr:from>
    <xdr:to>
      <xdr:col>77</xdr:col>
      <xdr:colOff>95250</xdr:colOff>
      <xdr:row>17</xdr:row>
      <xdr:rowOff>45720</xdr:rowOff>
    </xdr:to>
    <xdr:sp macro="" textlink="">
      <xdr:nvSpPr>
        <xdr:cNvPr id="473" name="楕円 472"/>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30497</xdr:rowOff>
    </xdr:from>
    <xdr:ext cx="736600" cy="259045"/>
    <xdr:sp macro="" textlink="">
      <xdr:nvSpPr>
        <xdr:cNvPr id="474" name="テキスト ボックス 473"/>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78800</xdr:rowOff>
    </xdr:from>
    <xdr:to>
      <xdr:col>73</xdr:col>
      <xdr:colOff>44450</xdr:colOff>
      <xdr:row>17</xdr:row>
      <xdr:rowOff>8950</xdr:rowOff>
    </xdr:to>
    <xdr:sp macro="" textlink="">
      <xdr:nvSpPr>
        <xdr:cNvPr id="475" name="楕円 474"/>
        <xdr:cNvSpPr/>
      </xdr:nvSpPr>
      <xdr:spPr>
        <a:xfrm>
          <a:off x="152400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165177</xdr:rowOff>
    </xdr:from>
    <xdr:ext cx="762000" cy="259045"/>
    <xdr:sp macro="" textlink="">
      <xdr:nvSpPr>
        <xdr:cNvPr id="476" name="テキスト ボックス 475"/>
        <xdr:cNvSpPr txBox="1"/>
      </xdr:nvSpPr>
      <xdr:spPr>
        <a:xfrm>
          <a:off x="14909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68459</xdr:rowOff>
    </xdr:from>
    <xdr:to>
      <xdr:col>68</xdr:col>
      <xdr:colOff>203200</xdr:colOff>
      <xdr:row>16</xdr:row>
      <xdr:rowOff>170059</xdr:rowOff>
    </xdr:to>
    <xdr:sp macro="" textlink="">
      <xdr:nvSpPr>
        <xdr:cNvPr id="477" name="楕円 476"/>
        <xdr:cNvSpPr/>
      </xdr:nvSpPr>
      <xdr:spPr>
        <a:xfrm>
          <a:off x="14351000" y="28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154836</xdr:rowOff>
    </xdr:from>
    <xdr:ext cx="762000" cy="259045"/>
    <xdr:sp macro="" textlink="">
      <xdr:nvSpPr>
        <xdr:cNvPr id="478" name="テキスト ボックス 477"/>
        <xdr:cNvSpPr txBox="1"/>
      </xdr:nvSpPr>
      <xdr:spPr>
        <a:xfrm>
          <a:off x="14020800" y="289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83397</xdr:rowOff>
    </xdr:from>
    <xdr:to>
      <xdr:col>64</xdr:col>
      <xdr:colOff>152400</xdr:colOff>
      <xdr:row>17</xdr:row>
      <xdr:rowOff>13547</xdr:rowOff>
    </xdr:to>
    <xdr:sp macro="" textlink="">
      <xdr:nvSpPr>
        <xdr:cNvPr id="479" name="楕円 478"/>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169774</xdr:rowOff>
    </xdr:from>
    <xdr:ext cx="762000" cy="259045"/>
    <xdr:sp macro="" textlink="">
      <xdr:nvSpPr>
        <xdr:cNvPr id="480" name="テキスト ボックス 479"/>
        <xdr:cNvSpPr txBox="1"/>
      </xdr:nvSpPr>
      <xdr:spPr>
        <a:xfrm>
          <a:off x="13131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市の面積が広大で，人口密度も小さく，支所及び直営の保育所を多く配置していることから類似団体と比較し職員数が多いものの，経常収支比率に占める人件費比率は類似団体内平均値を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ポイント下回っており，上位に位置している。これは，これまで定員適正化計画に沿った職員数の抑制を図った結果であり，今後もこの水準の維持に努める。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127000</xdr:rowOff>
    </xdr:to>
    <xdr:cxnSp macro="">
      <xdr:nvCxnSpPr>
        <xdr:cNvPr id="66" name="直線コネクタ 65"/>
        <xdr:cNvCxnSpPr/>
      </xdr:nvCxnSpPr>
      <xdr:spPr>
        <a:xfrm flipV="1">
          <a:off x="3987800" y="588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127000</xdr:rowOff>
    </xdr:to>
    <xdr:cxnSp macro="">
      <xdr:nvCxnSpPr>
        <xdr:cNvPr id="69" name="直線コネクタ 68"/>
        <xdr:cNvCxnSpPr/>
      </xdr:nvCxnSpPr>
      <xdr:spPr>
        <a:xfrm>
          <a:off x="3098800" y="584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43180</xdr:rowOff>
    </xdr:to>
    <xdr:cxnSp macro="">
      <xdr:nvCxnSpPr>
        <xdr:cNvPr id="72" name="直線コネクタ 71"/>
        <xdr:cNvCxnSpPr/>
      </xdr:nvCxnSpPr>
      <xdr:spPr>
        <a:xfrm flipV="1">
          <a:off x="2209800" y="584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34</xdr:row>
      <xdr:rowOff>43180</xdr:rowOff>
    </xdr:to>
    <xdr:cxnSp macro="">
      <xdr:nvCxnSpPr>
        <xdr:cNvPr id="75" name="直線コネクタ 74"/>
        <xdr:cNvCxnSpPr/>
      </xdr:nvCxnSpPr>
      <xdr:spPr>
        <a:xfrm>
          <a:off x="1320800" y="5742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34290</xdr:rowOff>
    </xdr:from>
    <xdr:to>
      <xdr:col>6</xdr:col>
      <xdr:colOff>171450</xdr:colOff>
      <xdr:row>33</xdr:row>
      <xdr:rowOff>135890</xdr:rowOff>
    </xdr:to>
    <xdr:sp macro="" textlink="">
      <xdr:nvSpPr>
        <xdr:cNvPr id="93" name="楕円 92"/>
        <xdr:cNvSpPr/>
      </xdr:nvSpPr>
      <xdr:spPr>
        <a:xfrm>
          <a:off x="1270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146067</xdr:rowOff>
    </xdr:from>
    <xdr:ext cx="762000" cy="259045"/>
    <xdr:sp macro="" textlink="">
      <xdr:nvSpPr>
        <xdr:cNvPr id="94" name="テキスト ボックス 93"/>
        <xdr:cNvSpPr txBox="1"/>
      </xdr:nvSpPr>
      <xdr:spPr>
        <a:xfrm>
          <a:off x="939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上回っている。これは，指定管理者制度の活用や施設管理等をはじめとする委託料が増加していることが要因である。近年，物件費は民間委託等の推進や新たな施設整備により年々増加しているが，一方で，人件費については類似団体内では上位に位置してい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74422</xdr:rowOff>
    </xdr:to>
    <xdr:cxnSp macro="">
      <xdr:nvCxnSpPr>
        <xdr:cNvPr id="125" name="直線コネクタ 124"/>
        <xdr:cNvCxnSpPr/>
      </xdr:nvCxnSpPr>
      <xdr:spPr>
        <a:xfrm>
          <a:off x="15671800" y="33045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19</xdr:row>
      <xdr:rowOff>46990</xdr:rowOff>
    </xdr:to>
    <xdr:cxnSp macro="">
      <xdr:nvCxnSpPr>
        <xdr:cNvPr id="128" name="直線コネクタ 127"/>
        <xdr:cNvCxnSpPr/>
      </xdr:nvCxnSpPr>
      <xdr:spPr>
        <a:xfrm>
          <a:off x="14782800" y="31582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18</xdr:row>
      <xdr:rowOff>72136</xdr:rowOff>
    </xdr:to>
    <xdr:cxnSp macro="">
      <xdr:nvCxnSpPr>
        <xdr:cNvPr id="131" name="直線コネクタ 130"/>
        <xdr:cNvCxnSpPr/>
      </xdr:nvCxnSpPr>
      <xdr:spPr>
        <a:xfrm>
          <a:off x="13893800" y="30210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106426</xdr:rowOff>
    </xdr:to>
    <xdr:cxnSp macro="">
      <xdr:nvCxnSpPr>
        <xdr:cNvPr id="134" name="直線コネクタ 133"/>
        <xdr:cNvCxnSpPr/>
      </xdr:nvCxnSpPr>
      <xdr:spPr>
        <a:xfrm>
          <a:off x="13004800" y="2938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4" name="楕円 143"/>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5"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8" name="楕円 147"/>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9" name="テキスト ボックス 148"/>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50" name="楕円 149"/>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51" name="テキスト ボックス 150"/>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ポイント下回っており，上位に位置している。引き続き扶助費における資格審査等の適正化に努めるとともに各種手当等の事務を適正に行う。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123190</xdr:rowOff>
    </xdr:to>
    <xdr:cxnSp macro="">
      <xdr:nvCxnSpPr>
        <xdr:cNvPr id="186" name="直線コネクタ 185"/>
        <xdr:cNvCxnSpPr/>
      </xdr:nvCxnSpPr>
      <xdr:spPr>
        <a:xfrm>
          <a:off x="3987800" y="9194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100330</xdr:rowOff>
    </xdr:from>
    <xdr:to>
      <xdr:col>19</xdr:col>
      <xdr:colOff>187325</xdr:colOff>
      <xdr:row>53</xdr:row>
      <xdr:rowOff>107950</xdr:rowOff>
    </xdr:to>
    <xdr:cxnSp macro="">
      <xdr:nvCxnSpPr>
        <xdr:cNvPr id="189" name="直線コネクタ 188"/>
        <xdr:cNvCxnSpPr/>
      </xdr:nvCxnSpPr>
      <xdr:spPr>
        <a:xfrm>
          <a:off x="3098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77470</xdr:rowOff>
    </xdr:from>
    <xdr:to>
      <xdr:col>15</xdr:col>
      <xdr:colOff>98425</xdr:colOff>
      <xdr:row>53</xdr:row>
      <xdr:rowOff>100330</xdr:rowOff>
    </xdr:to>
    <xdr:cxnSp macro="">
      <xdr:nvCxnSpPr>
        <xdr:cNvPr id="192" name="直線コネクタ 191"/>
        <xdr:cNvCxnSpPr/>
      </xdr:nvCxnSpPr>
      <xdr:spPr>
        <a:xfrm>
          <a:off x="2209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46990</xdr:rowOff>
    </xdr:from>
    <xdr:to>
      <xdr:col>11</xdr:col>
      <xdr:colOff>9525</xdr:colOff>
      <xdr:row>53</xdr:row>
      <xdr:rowOff>77470</xdr:rowOff>
    </xdr:to>
    <xdr:cxnSp macro="">
      <xdr:nvCxnSpPr>
        <xdr:cNvPr id="195" name="直線コネクタ 194"/>
        <xdr:cNvCxnSpPr/>
      </xdr:nvCxnSpPr>
      <xdr:spPr>
        <a:xfrm>
          <a:off x="1320800" y="913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72390</xdr:rowOff>
    </xdr:from>
    <xdr:to>
      <xdr:col>24</xdr:col>
      <xdr:colOff>76200</xdr:colOff>
      <xdr:row>54</xdr:row>
      <xdr:rowOff>2540</xdr:rowOff>
    </xdr:to>
    <xdr:sp macro="" textlink="">
      <xdr:nvSpPr>
        <xdr:cNvPr id="205" name="楕円 204"/>
        <xdr:cNvSpPr/>
      </xdr:nvSpPr>
      <xdr:spPr>
        <a:xfrm>
          <a:off x="47752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152417</xdr:rowOff>
    </xdr:from>
    <xdr:ext cx="762000" cy="259045"/>
    <xdr:sp macro="" textlink="">
      <xdr:nvSpPr>
        <xdr:cNvPr id="206" name="扶助費該当値テキスト"/>
        <xdr:cNvSpPr txBox="1"/>
      </xdr:nvSpPr>
      <xdr:spPr>
        <a:xfrm>
          <a:off x="4914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7" name="楕円 206"/>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8" name="テキスト ボックス 207"/>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49530</xdr:rowOff>
    </xdr:from>
    <xdr:to>
      <xdr:col>15</xdr:col>
      <xdr:colOff>149225</xdr:colOff>
      <xdr:row>53</xdr:row>
      <xdr:rowOff>151130</xdr:rowOff>
    </xdr:to>
    <xdr:sp macro="" textlink="">
      <xdr:nvSpPr>
        <xdr:cNvPr id="209" name="楕円 208"/>
        <xdr:cNvSpPr/>
      </xdr:nvSpPr>
      <xdr:spPr>
        <a:xfrm>
          <a:off x="3048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161307</xdr:rowOff>
    </xdr:from>
    <xdr:ext cx="762000" cy="259045"/>
    <xdr:sp macro="" textlink="">
      <xdr:nvSpPr>
        <xdr:cNvPr id="210" name="テキスト ボックス 209"/>
        <xdr:cNvSpPr txBox="1"/>
      </xdr:nvSpPr>
      <xdr:spPr>
        <a:xfrm>
          <a:off x="2717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26670</xdr:rowOff>
    </xdr:from>
    <xdr:to>
      <xdr:col>11</xdr:col>
      <xdr:colOff>60325</xdr:colOff>
      <xdr:row>53</xdr:row>
      <xdr:rowOff>128270</xdr:rowOff>
    </xdr:to>
    <xdr:sp macro="" textlink="">
      <xdr:nvSpPr>
        <xdr:cNvPr id="211" name="楕円 210"/>
        <xdr:cNvSpPr/>
      </xdr:nvSpPr>
      <xdr:spPr>
        <a:xfrm>
          <a:off x="2159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138447</xdr:rowOff>
    </xdr:from>
    <xdr:ext cx="762000" cy="259045"/>
    <xdr:sp macro="" textlink="">
      <xdr:nvSpPr>
        <xdr:cNvPr id="212" name="テキスト ボックス 211"/>
        <xdr:cNvSpPr txBox="1"/>
      </xdr:nvSpPr>
      <xdr:spPr>
        <a:xfrm>
          <a:off x="1828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167640</xdr:rowOff>
    </xdr:from>
    <xdr:to>
      <xdr:col>6</xdr:col>
      <xdr:colOff>171450</xdr:colOff>
      <xdr:row>53</xdr:row>
      <xdr:rowOff>97790</xdr:rowOff>
    </xdr:to>
    <xdr:sp macro="" textlink="">
      <xdr:nvSpPr>
        <xdr:cNvPr id="213" name="楕円 212"/>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107967</xdr:rowOff>
    </xdr:from>
    <xdr:ext cx="762000" cy="259045"/>
    <xdr:sp macro="" textlink="">
      <xdr:nvSpPr>
        <xdr:cNvPr id="214" name="テキスト ボックス 213"/>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前年度数値と比較し</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ポイント下回っている。前年度と比べて減少した主な理由は，下水道事業会計が企業会計に移行したため，繰出金から補助金としたことによる。</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baseline="0">
              <a:latin typeface="ＭＳ Ｐゴシック" panose="020B0600070205080204" pitchFamily="50" charset="-128"/>
              <a:ea typeface="ＭＳ Ｐゴシック" panose="020B0600070205080204" pitchFamily="50" charset="-128"/>
            </a:rPr>
            <a:t>　数値は減少しているものの，</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市町村が合併したため保有する施設が非常に多いことに加え，県道の権限移譲を積極的に受け入れていることにより維持補修費が多額となっているため，今後とも公共施設等総合管理計画に基づき，公共施設の適正管理を進めていく。</a:t>
          </a:r>
        </a:p>
        <a:p>
          <a:pPr algn="l"/>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73116</xdr:rowOff>
    </xdr:from>
    <xdr:to>
      <xdr:col>82</xdr:col>
      <xdr:colOff>107950</xdr:colOff>
      <xdr:row>56</xdr:row>
      <xdr:rowOff>136797</xdr:rowOff>
    </xdr:to>
    <xdr:cxnSp macro="">
      <xdr:nvCxnSpPr>
        <xdr:cNvPr id="249" name="直線コネクタ 248"/>
        <xdr:cNvCxnSpPr/>
      </xdr:nvCxnSpPr>
      <xdr:spPr>
        <a:xfrm flipV="1">
          <a:off x="15671800" y="9502866"/>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95976</xdr:rowOff>
    </xdr:to>
    <xdr:cxnSp macro="">
      <xdr:nvCxnSpPr>
        <xdr:cNvPr id="252" name="直線コネクタ 251"/>
        <xdr:cNvCxnSpPr/>
      </xdr:nvCxnSpPr>
      <xdr:spPr>
        <a:xfrm flipV="1">
          <a:off x="14782800" y="973799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58</xdr:row>
      <xdr:rowOff>68217</xdr:rowOff>
    </xdr:to>
    <xdr:cxnSp macro="">
      <xdr:nvCxnSpPr>
        <xdr:cNvPr id="255" name="直線コネクタ 254"/>
        <xdr:cNvCxnSpPr/>
      </xdr:nvCxnSpPr>
      <xdr:spPr>
        <a:xfrm flipV="1">
          <a:off x="13893800" y="986862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58</xdr:row>
      <xdr:rowOff>68217</xdr:rowOff>
    </xdr:to>
    <xdr:cxnSp macro="">
      <xdr:nvCxnSpPr>
        <xdr:cNvPr id="258" name="直線コネクタ 257"/>
        <xdr:cNvCxnSpPr/>
      </xdr:nvCxnSpPr>
      <xdr:spPr>
        <a:xfrm>
          <a:off x="13004800" y="98947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22316</xdr:rowOff>
    </xdr:from>
    <xdr:to>
      <xdr:col>82</xdr:col>
      <xdr:colOff>158750</xdr:colOff>
      <xdr:row>55</xdr:row>
      <xdr:rowOff>123916</xdr:rowOff>
    </xdr:to>
    <xdr:sp macro="" textlink="">
      <xdr:nvSpPr>
        <xdr:cNvPr id="268" name="楕円 267"/>
        <xdr:cNvSpPr/>
      </xdr:nvSpPr>
      <xdr:spPr>
        <a:xfrm>
          <a:off x="164592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38843</xdr:rowOff>
    </xdr:from>
    <xdr:ext cx="762000" cy="259045"/>
    <xdr:sp macro="" textlink="">
      <xdr:nvSpPr>
        <xdr:cNvPr id="269" name="その他該当値テキスト"/>
        <xdr:cNvSpPr txBox="1"/>
      </xdr:nvSpPr>
      <xdr:spPr>
        <a:xfrm>
          <a:off x="16598900" y="929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0" name="楕円 269"/>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1" name="テキスト ボックス 270"/>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2" name="楕円 271"/>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131553</xdr:rowOff>
    </xdr:from>
    <xdr:ext cx="762000" cy="259045"/>
    <xdr:sp macro="" textlink="">
      <xdr:nvSpPr>
        <xdr:cNvPr id="273" name="テキスト ボックス 272"/>
        <xdr:cNvSpPr txBox="1"/>
      </xdr:nvSpPr>
      <xdr:spPr>
        <a:xfrm>
          <a:off x="14401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74" name="楕円 273"/>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75" name="テキスト ボックス 274"/>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76" name="楕円 275"/>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77" name="テキスト ボックス 276"/>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前年度数値と比較し</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ポイント上回っている。これは消防組合や病院事業会計への負担金や，水道事業会計や下水道事業会計への補助金などが多額となっているためである。なお，前年度と比べて増加した主な理由は，下水道事業会計が企業会計に移行したため，繰出金から補助金としたことによる。</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　今後は，補助金等について，交付基準に基づき適正かつ公正な執行に努めるとともに，定期的に補助制度の見直しを行う。</a:t>
          </a:r>
        </a:p>
        <a:p>
          <a:pPr algn="l"/>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165862</xdr:rowOff>
    </xdr:to>
    <xdr:cxnSp macro="">
      <xdr:nvCxnSpPr>
        <xdr:cNvPr id="307" name="直線コネクタ 306"/>
        <xdr:cNvCxnSpPr/>
      </xdr:nvCxnSpPr>
      <xdr:spPr>
        <a:xfrm>
          <a:off x="15671800" y="63494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5842</xdr:rowOff>
    </xdr:to>
    <xdr:cxnSp macro="">
      <xdr:nvCxnSpPr>
        <xdr:cNvPr id="310" name="直線コネクタ 309"/>
        <xdr:cNvCxnSpPr/>
      </xdr:nvCxnSpPr>
      <xdr:spPr>
        <a:xfrm>
          <a:off x="14782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104140</xdr:rowOff>
    </xdr:to>
    <xdr:cxnSp macro="">
      <xdr:nvCxnSpPr>
        <xdr:cNvPr id="313" name="直線コネクタ 312"/>
        <xdr:cNvCxnSpPr/>
      </xdr:nvCxnSpPr>
      <xdr:spPr>
        <a:xfrm>
          <a:off x="13893800" y="61528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170434</xdr:rowOff>
    </xdr:to>
    <xdr:cxnSp macro="">
      <xdr:nvCxnSpPr>
        <xdr:cNvPr id="316" name="直線コネクタ 315"/>
        <xdr:cNvCxnSpPr/>
      </xdr:nvCxnSpPr>
      <xdr:spPr>
        <a:xfrm flipV="1">
          <a:off x="13004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1" name="テキスト ボックス 33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2" name="楕円 331"/>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3" name="テキスト ボックス 332"/>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4" name="楕円 333"/>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34561</xdr:rowOff>
    </xdr:from>
    <xdr:ext cx="762000" cy="259045"/>
    <xdr:sp macro="" textlink="">
      <xdr:nvSpPr>
        <xdr:cNvPr id="335" name="テキスト ボックス 334"/>
        <xdr:cNvSpPr txBox="1"/>
      </xdr:nvSpPr>
      <xdr:spPr>
        <a:xfrm>
          <a:off x="12623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これは，ハード事業やソフト事業で借り入れた過疎対策事業債や合併特例事業債の償還額が多額となっていることが要因である。今後も大規模事業の影響により高水準が見込まれるが，地方債の新規発行額を抑制するとともに，繰上償還を実施し，地方債残高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107406</xdr:rowOff>
    </xdr:from>
    <xdr:to>
      <xdr:col>24</xdr:col>
      <xdr:colOff>25400</xdr:colOff>
      <xdr:row>79</xdr:row>
      <xdr:rowOff>20864</xdr:rowOff>
    </xdr:to>
    <xdr:cxnSp macro="">
      <xdr:nvCxnSpPr>
        <xdr:cNvPr id="370" name="直線コネクタ 369"/>
        <xdr:cNvCxnSpPr/>
      </xdr:nvCxnSpPr>
      <xdr:spPr>
        <a:xfrm>
          <a:off x="3987800" y="1348050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107406</xdr:rowOff>
    </xdr:from>
    <xdr:to>
      <xdr:col>19</xdr:col>
      <xdr:colOff>187325</xdr:colOff>
      <xdr:row>79</xdr:row>
      <xdr:rowOff>60052</xdr:rowOff>
    </xdr:to>
    <xdr:cxnSp macro="">
      <xdr:nvCxnSpPr>
        <xdr:cNvPr id="373" name="直線コネクタ 372"/>
        <xdr:cNvCxnSpPr/>
      </xdr:nvCxnSpPr>
      <xdr:spPr>
        <a:xfrm flipV="1">
          <a:off x="3098800" y="13480506"/>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60052</xdr:rowOff>
    </xdr:to>
    <xdr:cxnSp macro="">
      <xdr:nvCxnSpPr>
        <xdr:cNvPr id="376" name="直線コネクタ 375"/>
        <xdr:cNvCxnSpPr/>
      </xdr:nvCxnSpPr>
      <xdr:spPr>
        <a:xfrm>
          <a:off x="2209800" y="135980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112305</xdr:rowOff>
    </xdr:to>
    <xdr:cxnSp macro="">
      <xdr:nvCxnSpPr>
        <xdr:cNvPr id="379" name="直線コネクタ 378"/>
        <xdr:cNvCxnSpPr/>
      </xdr:nvCxnSpPr>
      <xdr:spPr>
        <a:xfrm flipV="1">
          <a:off x="1320800" y="135980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89" name="楕円 388"/>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0"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56606</xdr:rowOff>
    </xdr:from>
    <xdr:to>
      <xdr:col>20</xdr:col>
      <xdr:colOff>38100</xdr:colOff>
      <xdr:row>78</xdr:row>
      <xdr:rowOff>158206</xdr:rowOff>
    </xdr:to>
    <xdr:sp macro="" textlink="">
      <xdr:nvSpPr>
        <xdr:cNvPr id="391" name="楕円 390"/>
        <xdr:cNvSpPr/>
      </xdr:nvSpPr>
      <xdr:spPr>
        <a:xfrm>
          <a:off x="3937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142983</xdr:rowOff>
    </xdr:from>
    <xdr:ext cx="736600" cy="259045"/>
    <xdr:sp macro="" textlink="">
      <xdr:nvSpPr>
        <xdr:cNvPr id="392" name="テキスト ボックス 391"/>
        <xdr:cNvSpPr txBox="1"/>
      </xdr:nvSpPr>
      <xdr:spPr>
        <a:xfrm>
          <a:off x="3606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9252</xdr:rowOff>
    </xdr:from>
    <xdr:to>
      <xdr:col>15</xdr:col>
      <xdr:colOff>149225</xdr:colOff>
      <xdr:row>79</xdr:row>
      <xdr:rowOff>110852</xdr:rowOff>
    </xdr:to>
    <xdr:sp macro="" textlink="">
      <xdr:nvSpPr>
        <xdr:cNvPr id="393" name="楕円 392"/>
        <xdr:cNvSpPr/>
      </xdr:nvSpPr>
      <xdr:spPr>
        <a:xfrm>
          <a:off x="3048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95629</xdr:rowOff>
    </xdr:from>
    <xdr:ext cx="762000" cy="259045"/>
    <xdr:sp macro="" textlink="">
      <xdr:nvSpPr>
        <xdr:cNvPr id="394" name="テキスト ボックス 393"/>
        <xdr:cNvSpPr txBox="1"/>
      </xdr:nvSpPr>
      <xdr:spPr>
        <a:xfrm>
          <a:off x="2717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395" name="楕円 394"/>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96" name="テキスト ボックス 395"/>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397" name="楕円 396"/>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398" name="テキスト ボックス 397"/>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人件費，繰出金が減少し，物件費，補助金等は増加している。数値は減少しているものの，施設管理等に係る物件費や維持補修費が増加しているので，今後とも事務事業の見直しを行うとともに，歳入確保と経費節減に努める。</a:t>
          </a: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115570</xdr:rowOff>
    </xdr:to>
    <xdr:cxnSp macro="">
      <xdr:nvCxnSpPr>
        <xdr:cNvPr id="429" name="直線コネクタ 428"/>
        <xdr:cNvCxnSpPr/>
      </xdr:nvCxnSpPr>
      <xdr:spPr>
        <a:xfrm flipV="1">
          <a:off x="15671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115570</xdr:rowOff>
    </xdr:to>
    <xdr:cxnSp macro="">
      <xdr:nvCxnSpPr>
        <xdr:cNvPr id="432" name="直線コネクタ 431"/>
        <xdr:cNvCxnSpPr/>
      </xdr:nvCxnSpPr>
      <xdr:spPr>
        <a:xfrm>
          <a:off x="14782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159004</xdr:rowOff>
    </xdr:to>
    <xdr:cxnSp macro="">
      <xdr:nvCxnSpPr>
        <xdr:cNvPr id="435" name="直線コネクタ 434"/>
        <xdr:cNvCxnSpPr/>
      </xdr:nvCxnSpPr>
      <xdr:spPr>
        <a:xfrm>
          <a:off x="13893800" y="131023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76</xdr:row>
      <xdr:rowOff>72137</xdr:rowOff>
    </xdr:to>
    <xdr:cxnSp macro="">
      <xdr:nvCxnSpPr>
        <xdr:cNvPr id="438" name="直線コネクタ 437"/>
        <xdr:cNvCxnSpPr/>
      </xdr:nvCxnSpPr>
      <xdr:spPr>
        <a:xfrm>
          <a:off x="13004800" y="12901168"/>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8" name="楕円 447"/>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9"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0" name="楕円 44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1" name="テキスト ボックス 450"/>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2" name="楕円 451"/>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53" name="テキスト ボックス 452"/>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5" name="テキスト ボックス 454"/>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6" name="楕円 455"/>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7" name="テキスト ボックス 456"/>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72947</xdr:rowOff>
    </xdr:from>
    <xdr:to>
      <xdr:col>29</xdr:col>
      <xdr:colOff>127000</xdr:colOff>
      <xdr:row>13</xdr:row>
      <xdr:rowOff>74923</xdr:rowOff>
    </xdr:to>
    <xdr:cxnSp macro="">
      <xdr:nvCxnSpPr>
        <xdr:cNvPr id="52" name="直線コネクタ 51"/>
        <xdr:cNvCxnSpPr/>
      </xdr:nvCxnSpPr>
      <xdr:spPr bwMode="auto">
        <a:xfrm flipV="1">
          <a:off x="5003800" y="2349422"/>
          <a:ext cx="647700" cy="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74923</xdr:rowOff>
    </xdr:from>
    <xdr:to>
      <xdr:col>26</xdr:col>
      <xdr:colOff>50800</xdr:colOff>
      <xdr:row>13</xdr:row>
      <xdr:rowOff>123859</xdr:rowOff>
    </xdr:to>
    <xdr:cxnSp macro="">
      <xdr:nvCxnSpPr>
        <xdr:cNvPr id="55" name="直線コネクタ 54"/>
        <xdr:cNvCxnSpPr/>
      </xdr:nvCxnSpPr>
      <xdr:spPr bwMode="auto">
        <a:xfrm flipV="1">
          <a:off x="4305300" y="2351398"/>
          <a:ext cx="698500" cy="4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123859</xdr:rowOff>
    </xdr:from>
    <xdr:to>
      <xdr:col>22</xdr:col>
      <xdr:colOff>114300</xdr:colOff>
      <xdr:row>14</xdr:row>
      <xdr:rowOff>1869</xdr:rowOff>
    </xdr:to>
    <xdr:cxnSp macro="">
      <xdr:nvCxnSpPr>
        <xdr:cNvPr id="58" name="直線コネクタ 57"/>
        <xdr:cNvCxnSpPr/>
      </xdr:nvCxnSpPr>
      <xdr:spPr bwMode="auto">
        <a:xfrm flipV="1">
          <a:off x="3606800" y="2400334"/>
          <a:ext cx="698500" cy="49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169302</xdr:rowOff>
    </xdr:from>
    <xdr:to>
      <xdr:col>18</xdr:col>
      <xdr:colOff>177800</xdr:colOff>
      <xdr:row>14</xdr:row>
      <xdr:rowOff>1869</xdr:rowOff>
    </xdr:to>
    <xdr:cxnSp macro="">
      <xdr:nvCxnSpPr>
        <xdr:cNvPr id="61" name="直線コネクタ 60"/>
        <xdr:cNvCxnSpPr/>
      </xdr:nvCxnSpPr>
      <xdr:spPr bwMode="auto">
        <a:xfrm>
          <a:off x="2908300" y="2445777"/>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22147</xdr:rowOff>
    </xdr:from>
    <xdr:to>
      <xdr:col>29</xdr:col>
      <xdr:colOff>177800</xdr:colOff>
      <xdr:row>13</xdr:row>
      <xdr:rowOff>123747</xdr:rowOff>
    </xdr:to>
    <xdr:sp macro="" textlink="">
      <xdr:nvSpPr>
        <xdr:cNvPr id="71" name="楕円 70"/>
        <xdr:cNvSpPr/>
      </xdr:nvSpPr>
      <xdr:spPr bwMode="auto">
        <a:xfrm>
          <a:off x="5600700" y="22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38674</xdr:rowOff>
    </xdr:from>
    <xdr:ext cx="762000" cy="259045"/>
    <xdr:sp macro="" textlink="">
      <xdr:nvSpPr>
        <xdr:cNvPr id="72" name="人口1人当たり決算額の推移該当値テキスト130"/>
        <xdr:cNvSpPr txBox="1"/>
      </xdr:nvSpPr>
      <xdr:spPr>
        <a:xfrm>
          <a:off x="5740400" y="214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24123</xdr:rowOff>
    </xdr:from>
    <xdr:to>
      <xdr:col>26</xdr:col>
      <xdr:colOff>101600</xdr:colOff>
      <xdr:row>13</xdr:row>
      <xdr:rowOff>125723</xdr:rowOff>
    </xdr:to>
    <xdr:sp macro="" textlink="">
      <xdr:nvSpPr>
        <xdr:cNvPr id="73" name="楕円 72"/>
        <xdr:cNvSpPr/>
      </xdr:nvSpPr>
      <xdr:spPr bwMode="auto">
        <a:xfrm>
          <a:off x="4953000" y="230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135900</xdr:rowOff>
    </xdr:from>
    <xdr:ext cx="736600" cy="259045"/>
    <xdr:sp macro="" textlink="">
      <xdr:nvSpPr>
        <xdr:cNvPr id="74" name="テキスト ボックス 73"/>
        <xdr:cNvSpPr txBox="1"/>
      </xdr:nvSpPr>
      <xdr:spPr>
        <a:xfrm>
          <a:off x="4622800" y="2069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73059</xdr:rowOff>
    </xdr:from>
    <xdr:to>
      <xdr:col>22</xdr:col>
      <xdr:colOff>165100</xdr:colOff>
      <xdr:row>14</xdr:row>
      <xdr:rowOff>3209</xdr:rowOff>
    </xdr:to>
    <xdr:sp macro="" textlink="">
      <xdr:nvSpPr>
        <xdr:cNvPr id="75" name="楕円 74"/>
        <xdr:cNvSpPr/>
      </xdr:nvSpPr>
      <xdr:spPr bwMode="auto">
        <a:xfrm>
          <a:off x="4254500" y="234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13386</xdr:rowOff>
    </xdr:from>
    <xdr:ext cx="762000" cy="259045"/>
    <xdr:sp macro="" textlink="">
      <xdr:nvSpPr>
        <xdr:cNvPr id="76" name="テキスト ボックス 75"/>
        <xdr:cNvSpPr txBox="1"/>
      </xdr:nvSpPr>
      <xdr:spPr>
        <a:xfrm>
          <a:off x="3924300" y="21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122519</xdr:rowOff>
    </xdr:from>
    <xdr:to>
      <xdr:col>19</xdr:col>
      <xdr:colOff>38100</xdr:colOff>
      <xdr:row>14</xdr:row>
      <xdr:rowOff>52669</xdr:rowOff>
    </xdr:to>
    <xdr:sp macro="" textlink="">
      <xdr:nvSpPr>
        <xdr:cNvPr id="77" name="楕円 76"/>
        <xdr:cNvSpPr/>
      </xdr:nvSpPr>
      <xdr:spPr bwMode="auto">
        <a:xfrm>
          <a:off x="3556000" y="239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62846</xdr:rowOff>
    </xdr:from>
    <xdr:ext cx="762000" cy="259045"/>
    <xdr:sp macro="" textlink="">
      <xdr:nvSpPr>
        <xdr:cNvPr id="78" name="テキスト ボックス 77"/>
        <xdr:cNvSpPr txBox="1"/>
      </xdr:nvSpPr>
      <xdr:spPr>
        <a:xfrm>
          <a:off x="3225800" y="216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118502</xdr:rowOff>
    </xdr:from>
    <xdr:to>
      <xdr:col>15</xdr:col>
      <xdr:colOff>101600</xdr:colOff>
      <xdr:row>14</xdr:row>
      <xdr:rowOff>48652</xdr:rowOff>
    </xdr:to>
    <xdr:sp macro="" textlink="">
      <xdr:nvSpPr>
        <xdr:cNvPr id="79" name="楕円 78"/>
        <xdr:cNvSpPr/>
      </xdr:nvSpPr>
      <xdr:spPr bwMode="auto">
        <a:xfrm>
          <a:off x="2857500" y="239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58829</xdr:rowOff>
    </xdr:from>
    <xdr:ext cx="762000" cy="259045"/>
    <xdr:sp macro="" textlink="">
      <xdr:nvSpPr>
        <xdr:cNvPr id="80" name="テキスト ボックス 79"/>
        <xdr:cNvSpPr txBox="1"/>
      </xdr:nvSpPr>
      <xdr:spPr>
        <a:xfrm>
          <a:off x="2527300" y="216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31605</xdr:rowOff>
    </xdr:from>
    <xdr:to>
      <xdr:col>29</xdr:col>
      <xdr:colOff>127000</xdr:colOff>
      <xdr:row>36</xdr:row>
      <xdr:rowOff>110152</xdr:rowOff>
    </xdr:to>
    <xdr:cxnSp macro="">
      <xdr:nvCxnSpPr>
        <xdr:cNvPr id="112" name="直線コネクタ 111"/>
        <xdr:cNvCxnSpPr/>
      </xdr:nvCxnSpPr>
      <xdr:spPr bwMode="auto">
        <a:xfrm flipV="1">
          <a:off x="5003800" y="6984855"/>
          <a:ext cx="647700" cy="78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249781</xdr:rowOff>
    </xdr:from>
    <xdr:to>
      <xdr:col>26</xdr:col>
      <xdr:colOff>50800</xdr:colOff>
      <xdr:row>36</xdr:row>
      <xdr:rowOff>110152</xdr:rowOff>
    </xdr:to>
    <xdr:cxnSp macro="">
      <xdr:nvCxnSpPr>
        <xdr:cNvPr id="115" name="直線コネクタ 114"/>
        <xdr:cNvCxnSpPr/>
      </xdr:nvCxnSpPr>
      <xdr:spPr bwMode="auto">
        <a:xfrm>
          <a:off x="4305300" y="6860131"/>
          <a:ext cx="698500" cy="20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249781</xdr:rowOff>
    </xdr:from>
    <xdr:to>
      <xdr:col>22</xdr:col>
      <xdr:colOff>114300</xdr:colOff>
      <xdr:row>36</xdr:row>
      <xdr:rowOff>2962</xdr:rowOff>
    </xdr:to>
    <xdr:cxnSp macro="">
      <xdr:nvCxnSpPr>
        <xdr:cNvPr id="118" name="直線コネクタ 117"/>
        <xdr:cNvCxnSpPr/>
      </xdr:nvCxnSpPr>
      <xdr:spPr bwMode="auto">
        <a:xfrm flipV="1">
          <a:off x="3606800" y="6860131"/>
          <a:ext cx="698500" cy="9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316395</xdr:rowOff>
    </xdr:from>
    <xdr:to>
      <xdr:col>18</xdr:col>
      <xdr:colOff>177800</xdr:colOff>
      <xdr:row>36</xdr:row>
      <xdr:rowOff>2962</xdr:rowOff>
    </xdr:to>
    <xdr:cxnSp macro="">
      <xdr:nvCxnSpPr>
        <xdr:cNvPr id="121" name="直線コネクタ 120"/>
        <xdr:cNvCxnSpPr/>
      </xdr:nvCxnSpPr>
      <xdr:spPr bwMode="auto">
        <a:xfrm>
          <a:off x="2908300" y="6926745"/>
          <a:ext cx="698500" cy="2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323705</xdr:rowOff>
    </xdr:from>
    <xdr:to>
      <xdr:col>29</xdr:col>
      <xdr:colOff>177800</xdr:colOff>
      <xdr:row>36</xdr:row>
      <xdr:rowOff>82405</xdr:rowOff>
    </xdr:to>
    <xdr:sp macro="" textlink="">
      <xdr:nvSpPr>
        <xdr:cNvPr id="131" name="楕円 130"/>
        <xdr:cNvSpPr/>
      </xdr:nvSpPr>
      <xdr:spPr bwMode="auto">
        <a:xfrm>
          <a:off x="5600700" y="693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168782</xdr:rowOff>
    </xdr:from>
    <xdr:ext cx="762000" cy="259045"/>
    <xdr:sp macro="" textlink="">
      <xdr:nvSpPr>
        <xdr:cNvPr id="132" name="人口1人当たり決算額の推移該当値テキスト445"/>
        <xdr:cNvSpPr txBox="1"/>
      </xdr:nvSpPr>
      <xdr:spPr>
        <a:xfrm>
          <a:off x="5740400" y="677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59352</xdr:rowOff>
    </xdr:from>
    <xdr:to>
      <xdr:col>26</xdr:col>
      <xdr:colOff>101600</xdr:colOff>
      <xdr:row>36</xdr:row>
      <xdr:rowOff>160952</xdr:rowOff>
    </xdr:to>
    <xdr:sp macro="" textlink="">
      <xdr:nvSpPr>
        <xdr:cNvPr id="133" name="楕円 132"/>
        <xdr:cNvSpPr/>
      </xdr:nvSpPr>
      <xdr:spPr bwMode="auto">
        <a:xfrm>
          <a:off x="4953000" y="701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171129</xdr:rowOff>
    </xdr:from>
    <xdr:ext cx="736600" cy="259045"/>
    <xdr:sp macro="" textlink="">
      <xdr:nvSpPr>
        <xdr:cNvPr id="134" name="テキスト ボックス 133"/>
        <xdr:cNvSpPr txBox="1"/>
      </xdr:nvSpPr>
      <xdr:spPr>
        <a:xfrm>
          <a:off x="4622800" y="6781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198981</xdr:rowOff>
    </xdr:from>
    <xdr:to>
      <xdr:col>22</xdr:col>
      <xdr:colOff>165100</xdr:colOff>
      <xdr:row>35</xdr:row>
      <xdr:rowOff>300581</xdr:rowOff>
    </xdr:to>
    <xdr:sp macro="" textlink="">
      <xdr:nvSpPr>
        <xdr:cNvPr id="135" name="楕円 134"/>
        <xdr:cNvSpPr/>
      </xdr:nvSpPr>
      <xdr:spPr bwMode="auto">
        <a:xfrm>
          <a:off x="4254500" y="680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310758</xdr:rowOff>
    </xdr:from>
    <xdr:ext cx="762000" cy="259045"/>
    <xdr:sp macro="" textlink="">
      <xdr:nvSpPr>
        <xdr:cNvPr id="136" name="テキスト ボックス 135"/>
        <xdr:cNvSpPr txBox="1"/>
      </xdr:nvSpPr>
      <xdr:spPr>
        <a:xfrm>
          <a:off x="3924300" y="657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295062</xdr:rowOff>
    </xdr:from>
    <xdr:to>
      <xdr:col>19</xdr:col>
      <xdr:colOff>38100</xdr:colOff>
      <xdr:row>36</xdr:row>
      <xdr:rowOff>53762</xdr:rowOff>
    </xdr:to>
    <xdr:sp macro="" textlink="">
      <xdr:nvSpPr>
        <xdr:cNvPr id="137" name="楕円 136"/>
        <xdr:cNvSpPr/>
      </xdr:nvSpPr>
      <xdr:spPr bwMode="auto">
        <a:xfrm>
          <a:off x="3556000" y="690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63939</xdr:rowOff>
    </xdr:from>
    <xdr:ext cx="762000" cy="259045"/>
    <xdr:sp macro="" textlink="">
      <xdr:nvSpPr>
        <xdr:cNvPr id="138" name="テキスト ボックス 137"/>
        <xdr:cNvSpPr txBox="1"/>
      </xdr:nvSpPr>
      <xdr:spPr>
        <a:xfrm>
          <a:off x="3225800" y="667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265595</xdr:rowOff>
    </xdr:from>
    <xdr:to>
      <xdr:col>15</xdr:col>
      <xdr:colOff>101600</xdr:colOff>
      <xdr:row>36</xdr:row>
      <xdr:rowOff>24295</xdr:rowOff>
    </xdr:to>
    <xdr:sp macro="" textlink="">
      <xdr:nvSpPr>
        <xdr:cNvPr id="139" name="楕円 138"/>
        <xdr:cNvSpPr/>
      </xdr:nvSpPr>
      <xdr:spPr bwMode="auto">
        <a:xfrm>
          <a:off x="2857500" y="687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34472</xdr:rowOff>
    </xdr:from>
    <xdr:ext cx="762000" cy="259045"/>
    <xdr:sp macro="" textlink="">
      <xdr:nvSpPr>
        <xdr:cNvPr id="140" name="テキスト ボックス 139"/>
        <xdr:cNvSpPr txBox="1"/>
      </xdr:nvSpPr>
      <xdr:spPr>
        <a:xfrm>
          <a:off x="2527300" y="664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154429</xdr:rowOff>
    </xdr:from>
    <xdr:to>
      <xdr:col>24</xdr:col>
      <xdr:colOff>63500</xdr:colOff>
      <xdr:row>35</xdr:row>
      <xdr:rowOff>67773</xdr:rowOff>
    </xdr:to>
    <xdr:cxnSp macro="">
      <xdr:nvCxnSpPr>
        <xdr:cNvPr id="63" name="直線コネクタ 62"/>
        <xdr:cNvCxnSpPr/>
      </xdr:nvCxnSpPr>
      <xdr:spPr>
        <a:xfrm>
          <a:off x="3797300" y="5983729"/>
          <a:ext cx="838200" cy="8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154429</xdr:rowOff>
    </xdr:from>
    <xdr:to>
      <xdr:col>19</xdr:col>
      <xdr:colOff>177800</xdr:colOff>
      <xdr:row>35</xdr:row>
      <xdr:rowOff>36111</xdr:rowOff>
    </xdr:to>
    <xdr:cxnSp macro="">
      <xdr:nvCxnSpPr>
        <xdr:cNvPr id="66" name="直線コネクタ 65"/>
        <xdr:cNvCxnSpPr/>
      </xdr:nvCxnSpPr>
      <xdr:spPr>
        <a:xfrm flipV="1">
          <a:off x="2908300" y="5983729"/>
          <a:ext cx="889000" cy="5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159294</xdr:rowOff>
    </xdr:from>
    <xdr:to>
      <xdr:col>15</xdr:col>
      <xdr:colOff>50800</xdr:colOff>
      <xdr:row>35</xdr:row>
      <xdr:rowOff>36111</xdr:rowOff>
    </xdr:to>
    <xdr:cxnSp macro="">
      <xdr:nvCxnSpPr>
        <xdr:cNvPr id="69" name="直線コネクタ 68"/>
        <xdr:cNvCxnSpPr/>
      </xdr:nvCxnSpPr>
      <xdr:spPr>
        <a:xfrm>
          <a:off x="2019300" y="5988594"/>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159294</xdr:rowOff>
    </xdr:from>
    <xdr:to>
      <xdr:col>10</xdr:col>
      <xdr:colOff>114300</xdr:colOff>
      <xdr:row>35</xdr:row>
      <xdr:rowOff>75806</xdr:rowOff>
    </xdr:to>
    <xdr:cxnSp macro="">
      <xdr:nvCxnSpPr>
        <xdr:cNvPr id="72" name="直線コネクタ 71"/>
        <xdr:cNvCxnSpPr/>
      </xdr:nvCxnSpPr>
      <xdr:spPr>
        <a:xfrm flipV="1">
          <a:off x="1130300" y="5988594"/>
          <a:ext cx="8890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16973</xdr:rowOff>
    </xdr:from>
    <xdr:to>
      <xdr:col>24</xdr:col>
      <xdr:colOff>114300</xdr:colOff>
      <xdr:row>35</xdr:row>
      <xdr:rowOff>118573</xdr:rowOff>
    </xdr:to>
    <xdr:sp macro="" textlink="">
      <xdr:nvSpPr>
        <xdr:cNvPr id="82" name="楕円 81"/>
        <xdr:cNvSpPr/>
      </xdr:nvSpPr>
      <xdr:spPr>
        <a:xfrm>
          <a:off x="4584700" y="60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39850</xdr:rowOff>
    </xdr:from>
    <xdr:ext cx="534377" cy="259045"/>
    <xdr:sp macro="" textlink="">
      <xdr:nvSpPr>
        <xdr:cNvPr id="83" name="人件費該当値テキスト"/>
        <xdr:cNvSpPr txBox="1"/>
      </xdr:nvSpPr>
      <xdr:spPr>
        <a:xfrm>
          <a:off x="4686300" y="586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103629</xdr:rowOff>
    </xdr:from>
    <xdr:to>
      <xdr:col>20</xdr:col>
      <xdr:colOff>38100</xdr:colOff>
      <xdr:row>35</xdr:row>
      <xdr:rowOff>33779</xdr:rowOff>
    </xdr:to>
    <xdr:sp macro="" textlink="">
      <xdr:nvSpPr>
        <xdr:cNvPr id="84" name="楕円 83"/>
        <xdr:cNvSpPr/>
      </xdr:nvSpPr>
      <xdr:spPr>
        <a:xfrm>
          <a:off x="3746500" y="59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50306</xdr:rowOff>
    </xdr:from>
    <xdr:ext cx="534377" cy="259045"/>
    <xdr:sp macro="" textlink="">
      <xdr:nvSpPr>
        <xdr:cNvPr id="85" name="テキスト ボックス 84"/>
        <xdr:cNvSpPr txBox="1"/>
      </xdr:nvSpPr>
      <xdr:spPr>
        <a:xfrm>
          <a:off x="3530111" y="570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156761</xdr:rowOff>
    </xdr:from>
    <xdr:to>
      <xdr:col>15</xdr:col>
      <xdr:colOff>101600</xdr:colOff>
      <xdr:row>35</xdr:row>
      <xdr:rowOff>86911</xdr:rowOff>
    </xdr:to>
    <xdr:sp macro="" textlink="">
      <xdr:nvSpPr>
        <xdr:cNvPr id="86" name="楕円 85"/>
        <xdr:cNvSpPr/>
      </xdr:nvSpPr>
      <xdr:spPr>
        <a:xfrm>
          <a:off x="2857500" y="59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103438</xdr:rowOff>
    </xdr:from>
    <xdr:ext cx="534377" cy="259045"/>
    <xdr:sp macro="" textlink="">
      <xdr:nvSpPr>
        <xdr:cNvPr id="87" name="テキスト ボックス 86"/>
        <xdr:cNvSpPr txBox="1"/>
      </xdr:nvSpPr>
      <xdr:spPr>
        <a:xfrm>
          <a:off x="2641111" y="57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108494</xdr:rowOff>
    </xdr:from>
    <xdr:to>
      <xdr:col>10</xdr:col>
      <xdr:colOff>165100</xdr:colOff>
      <xdr:row>35</xdr:row>
      <xdr:rowOff>38644</xdr:rowOff>
    </xdr:to>
    <xdr:sp macro="" textlink="">
      <xdr:nvSpPr>
        <xdr:cNvPr id="88" name="楕円 87"/>
        <xdr:cNvSpPr/>
      </xdr:nvSpPr>
      <xdr:spPr>
        <a:xfrm>
          <a:off x="1968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55171</xdr:rowOff>
    </xdr:from>
    <xdr:ext cx="534377" cy="259045"/>
    <xdr:sp macro="" textlink="">
      <xdr:nvSpPr>
        <xdr:cNvPr id="89" name="テキスト ボックス 88"/>
        <xdr:cNvSpPr txBox="1"/>
      </xdr:nvSpPr>
      <xdr:spPr>
        <a:xfrm>
          <a:off x="1752111" y="5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25006</xdr:rowOff>
    </xdr:from>
    <xdr:to>
      <xdr:col>6</xdr:col>
      <xdr:colOff>38100</xdr:colOff>
      <xdr:row>35</xdr:row>
      <xdr:rowOff>126606</xdr:rowOff>
    </xdr:to>
    <xdr:sp macro="" textlink="">
      <xdr:nvSpPr>
        <xdr:cNvPr id="90" name="楕円 89"/>
        <xdr:cNvSpPr/>
      </xdr:nvSpPr>
      <xdr:spPr>
        <a:xfrm>
          <a:off x="1079500" y="60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143133</xdr:rowOff>
    </xdr:from>
    <xdr:ext cx="534377" cy="259045"/>
    <xdr:sp macro="" textlink="">
      <xdr:nvSpPr>
        <xdr:cNvPr id="91" name="テキスト ボックス 90"/>
        <xdr:cNvSpPr txBox="1"/>
      </xdr:nvSpPr>
      <xdr:spPr>
        <a:xfrm>
          <a:off x="863111" y="580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58041</xdr:rowOff>
    </xdr:from>
    <xdr:to>
      <xdr:col>24</xdr:col>
      <xdr:colOff>63500</xdr:colOff>
      <xdr:row>52</xdr:row>
      <xdr:rowOff>20877</xdr:rowOff>
    </xdr:to>
    <xdr:cxnSp macro="">
      <xdr:nvCxnSpPr>
        <xdr:cNvPr id="123" name="直線コネクタ 122"/>
        <xdr:cNvCxnSpPr/>
      </xdr:nvCxnSpPr>
      <xdr:spPr>
        <a:xfrm flipV="1">
          <a:off x="3797300" y="8801991"/>
          <a:ext cx="838200" cy="1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20877</xdr:rowOff>
    </xdr:from>
    <xdr:to>
      <xdr:col>19</xdr:col>
      <xdr:colOff>177800</xdr:colOff>
      <xdr:row>52</xdr:row>
      <xdr:rowOff>120922</xdr:rowOff>
    </xdr:to>
    <xdr:cxnSp macro="">
      <xdr:nvCxnSpPr>
        <xdr:cNvPr id="126" name="直線コネクタ 125"/>
        <xdr:cNvCxnSpPr/>
      </xdr:nvCxnSpPr>
      <xdr:spPr>
        <a:xfrm flipV="1">
          <a:off x="2908300" y="8936277"/>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120922</xdr:rowOff>
    </xdr:from>
    <xdr:to>
      <xdr:col>15</xdr:col>
      <xdr:colOff>50800</xdr:colOff>
      <xdr:row>53</xdr:row>
      <xdr:rowOff>29433</xdr:rowOff>
    </xdr:to>
    <xdr:cxnSp macro="">
      <xdr:nvCxnSpPr>
        <xdr:cNvPr id="129" name="直線コネクタ 128"/>
        <xdr:cNvCxnSpPr/>
      </xdr:nvCxnSpPr>
      <xdr:spPr>
        <a:xfrm flipV="1">
          <a:off x="2019300" y="9036322"/>
          <a:ext cx="889000" cy="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23588</xdr:rowOff>
    </xdr:from>
    <xdr:to>
      <xdr:col>10</xdr:col>
      <xdr:colOff>114300</xdr:colOff>
      <xdr:row>53</xdr:row>
      <xdr:rowOff>29433</xdr:rowOff>
    </xdr:to>
    <xdr:cxnSp macro="">
      <xdr:nvCxnSpPr>
        <xdr:cNvPr id="132" name="直線コネクタ 131"/>
        <xdr:cNvCxnSpPr/>
      </xdr:nvCxnSpPr>
      <xdr:spPr>
        <a:xfrm>
          <a:off x="1130300" y="9110438"/>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7241</xdr:rowOff>
    </xdr:from>
    <xdr:to>
      <xdr:col>24</xdr:col>
      <xdr:colOff>114300</xdr:colOff>
      <xdr:row>51</xdr:row>
      <xdr:rowOff>108841</xdr:rowOff>
    </xdr:to>
    <xdr:sp macro="" textlink="">
      <xdr:nvSpPr>
        <xdr:cNvPr id="142" name="楕円 141"/>
        <xdr:cNvSpPr/>
      </xdr:nvSpPr>
      <xdr:spPr>
        <a:xfrm>
          <a:off x="4584700" y="87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131718</xdr:rowOff>
    </xdr:from>
    <xdr:ext cx="599010" cy="259045"/>
    <xdr:sp macro="" textlink="">
      <xdr:nvSpPr>
        <xdr:cNvPr id="143" name="物件費該当値テキスト"/>
        <xdr:cNvSpPr txBox="1"/>
      </xdr:nvSpPr>
      <xdr:spPr>
        <a:xfrm>
          <a:off x="4686300" y="8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141527</xdr:rowOff>
    </xdr:from>
    <xdr:to>
      <xdr:col>20</xdr:col>
      <xdr:colOff>38100</xdr:colOff>
      <xdr:row>52</xdr:row>
      <xdr:rowOff>71677</xdr:rowOff>
    </xdr:to>
    <xdr:sp macro="" textlink="">
      <xdr:nvSpPr>
        <xdr:cNvPr id="144" name="楕円 143"/>
        <xdr:cNvSpPr/>
      </xdr:nvSpPr>
      <xdr:spPr>
        <a:xfrm>
          <a:off x="3746500" y="88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88204</xdr:rowOff>
    </xdr:from>
    <xdr:ext cx="599010" cy="259045"/>
    <xdr:sp macro="" textlink="">
      <xdr:nvSpPr>
        <xdr:cNvPr id="145" name="テキスト ボックス 144"/>
        <xdr:cNvSpPr txBox="1"/>
      </xdr:nvSpPr>
      <xdr:spPr>
        <a:xfrm>
          <a:off x="3497795" y="86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70122</xdr:rowOff>
    </xdr:from>
    <xdr:to>
      <xdr:col>15</xdr:col>
      <xdr:colOff>101600</xdr:colOff>
      <xdr:row>53</xdr:row>
      <xdr:rowOff>272</xdr:rowOff>
    </xdr:to>
    <xdr:sp macro="" textlink="">
      <xdr:nvSpPr>
        <xdr:cNvPr id="146" name="楕円 145"/>
        <xdr:cNvSpPr/>
      </xdr:nvSpPr>
      <xdr:spPr>
        <a:xfrm>
          <a:off x="2857500" y="89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16799</xdr:rowOff>
    </xdr:from>
    <xdr:ext cx="599010" cy="259045"/>
    <xdr:sp macro="" textlink="">
      <xdr:nvSpPr>
        <xdr:cNvPr id="147" name="テキスト ボックス 146"/>
        <xdr:cNvSpPr txBox="1"/>
      </xdr:nvSpPr>
      <xdr:spPr>
        <a:xfrm>
          <a:off x="2608795" y="87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150083</xdr:rowOff>
    </xdr:from>
    <xdr:to>
      <xdr:col>10</xdr:col>
      <xdr:colOff>165100</xdr:colOff>
      <xdr:row>53</xdr:row>
      <xdr:rowOff>80233</xdr:rowOff>
    </xdr:to>
    <xdr:sp macro="" textlink="">
      <xdr:nvSpPr>
        <xdr:cNvPr id="148" name="楕円 147"/>
        <xdr:cNvSpPr/>
      </xdr:nvSpPr>
      <xdr:spPr>
        <a:xfrm>
          <a:off x="1968500" y="90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96760</xdr:rowOff>
    </xdr:from>
    <xdr:ext cx="599010" cy="259045"/>
    <xdr:sp macro="" textlink="">
      <xdr:nvSpPr>
        <xdr:cNvPr id="149" name="テキスト ボックス 148"/>
        <xdr:cNvSpPr txBox="1"/>
      </xdr:nvSpPr>
      <xdr:spPr>
        <a:xfrm>
          <a:off x="1719795" y="884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144238</xdr:rowOff>
    </xdr:from>
    <xdr:to>
      <xdr:col>6</xdr:col>
      <xdr:colOff>38100</xdr:colOff>
      <xdr:row>53</xdr:row>
      <xdr:rowOff>74388</xdr:rowOff>
    </xdr:to>
    <xdr:sp macro="" textlink="">
      <xdr:nvSpPr>
        <xdr:cNvPr id="150" name="楕円 149"/>
        <xdr:cNvSpPr/>
      </xdr:nvSpPr>
      <xdr:spPr>
        <a:xfrm>
          <a:off x="1079500" y="90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90915</xdr:rowOff>
    </xdr:from>
    <xdr:ext cx="599010" cy="259045"/>
    <xdr:sp macro="" textlink="">
      <xdr:nvSpPr>
        <xdr:cNvPr id="151" name="テキスト ボックス 150"/>
        <xdr:cNvSpPr txBox="1"/>
      </xdr:nvSpPr>
      <xdr:spPr>
        <a:xfrm>
          <a:off x="830795" y="883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141071</xdr:rowOff>
    </xdr:from>
    <xdr:to>
      <xdr:col>24</xdr:col>
      <xdr:colOff>63500</xdr:colOff>
      <xdr:row>75</xdr:row>
      <xdr:rowOff>151313</xdr:rowOff>
    </xdr:to>
    <xdr:cxnSp macro="">
      <xdr:nvCxnSpPr>
        <xdr:cNvPr id="178" name="直線コネクタ 177"/>
        <xdr:cNvCxnSpPr/>
      </xdr:nvCxnSpPr>
      <xdr:spPr>
        <a:xfrm flipV="1">
          <a:off x="3797300" y="12828371"/>
          <a:ext cx="838200" cy="1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154284</xdr:rowOff>
    </xdr:from>
    <xdr:to>
      <xdr:col>19</xdr:col>
      <xdr:colOff>177800</xdr:colOff>
      <xdr:row>75</xdr:row>
      <xdr:rowOff>151313</xdr:rowOff>
    </xdr:to>
    <xdr:cxnSp macro="">
      <xdr:nvCxnSpPr>
        <xdr:cNvPr id="181" name="直線コネクタ 180"/>
        <xdr:cNvCxnSpPr/>
      </xdr:nvCxnSpPr>
      <xdr:spPr>
        <a:xfrm>
          <a:off x="2908300" y="12841584"/>
          <a:ext cx="889000" cy="16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153188</xdr:rowOff>
    </xdr:from>
    <xdr:to>
      <xdr:col>15</xdr:col>
      <xdr:colOff>50800</xdr:colOff>
      <xdr:row>74</xdr:row>
      <xdr:rowOff>154284</xdr:rowOff>
    </xdr:to>
    <xdr:cxnSp macro="">
      <xdr:nvCxnSpPr>
        <xdr:cNvPr id="184" name="直線コネクタ 183"/>
        <xdr:cNvCxnSpPr/>
      </xdr:nvCxnSpPr>
      <xdr:spPr>
        <a:xfrm>
          <a:off x="2019300" y="12840488"/>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153188</xdr:rowOff>
    </xdr:from>
    <xdr:to>
      <xdr:col>10</xdr:col>
      <xdr:colOff>114300</xdr:colOff>
      <xdr:row>75</xdr:row>
      <xdr:rowOff>67783</xdr:rowOff>
    </xdr:to>
    <xdr:cxnSp macro="">
      <xdr:nvCxnSpPr>
        <xdr:cNvPr id="187" name="直線コネクタ 186"/>
        <xdr:cNvCxnSpPr/>
      </xdr:nvCxnSpPr>
      <xdr:spPr>
        <a:xfrm flipV="1">
          <a:off x="1130300" y="12840488"/>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90271</xdr:rowOff>
    </xdr:from>
    <xdr:to>
      <xdr:col>24</xdr:col>
      <xdr:colOff>114300</xdr:colOff>
      <xdr:row>75</xdr:row>
      <xdr:rowOff>20421</xdr:rowOff>
    </xdr:to>
    <xdr:sp macro="" textlink="">
      <xdr:nvSpPr>
        <xdr:cNvPr id="197" name="楕円 196"/>
        <xdr:cNvSpPr/>
      </xdr:nvSpPr>
      <xdr:spPr>
        <a:xfrm>
          <a:off x="4584700" y="127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113148</xdr:rowOff>
    </xdr:from>
    <xdr:ext cx="534377" cy="259045"/>
    <xdr:sp macro="" textlink="">
      <xdr:nvSpPr>
        <xdr:cNvPr id="198" name="維持補修費該当値テキスト"/>
        <xdr:cNvSpPr txBox="1"/>
      </xdr:nvSpPr>
      <xdr:spPr>
        <a:xfrm>
          <a:off x="4686300" y="126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100513</xdr:rowOff>
    </xdr:from>
    <xdr:to>
      <xdr:col>20</xdr:col>
      <xdr:colOff>38100</xdr:colOff>
      <xdr:row>76</xdr:row>
      <xdr:rowOff>30663</xdr:rowOff>
    </xdr:to>
    <xdr:sp macro="" textlink="">
      <xdr:nvSpPr>
        <xdr:cNvPr id="199" name="楕円 198"/>
        <xdr:cNvSpPr/>
      </xdr:nvSpPr>
      <xdr:spPr>
        <a:xfrm>
          <a:off x="3746500" y="129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47190</xdr:rowOff>
    </xdr:from>
    <xdr:ext cx="534377" cy="259045"/>
    <xdr:sp macro="" textlink="">
      <xdr:nvSpPr>
        <xdr:cNvPr id="200" name="テキスト ボックス 199"/>
        <xdr:cNvSpPr txBox="1"/>
      </xdr:nvSpPr>
      <xdr:spPr>
        <a:xfrm>
          <a:off x="3530111" y="127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103484</xdr:rowOff>
    </xdr:from>
    <xdr:to>
      <xdr:col>15</xdr:col>
      <xdr:colOff>101600</xdr:colOff>
      <xdr:row>75</xdr:row>
      <xdr:rowOff>33634</xdr:rowOff>
    </xdr:to>
    <xdr:sp macro="" textlink="">
      <xdr:nvSpPr>
        <xdr:cNvPr id="201" name="楕円 200"/>
        <xdr:cNvSpPr/>
      </xdr:nvSpPr>
      <xdr:spPr>
        <a:xfrm>
          <a:off x="2857500" y="12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50161</xdr:rowOff>
    </xdr:from>
    <xdr:ext cx="534377" cy="259045"/>
    <xdr:sp macro="" textlink="">
      <xdr:nvSpPr>
        <xdr:cNvPr id="202" name="テキスト ボックス 201"/>
        <xdr:cNvSpPr txBox="1"/>
      </xdr:nvSpPr>
      <xdr:spPr>
        <a:xfrm>
          <a:off x="2641111" y="125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102388</xdr:rowOff>
    </xdr:from>
    <xdr:to>
      <xdr:col>10</xdr:col>
      <xdr:colOff>165100</xdr:colOff>
      <xdr:row>75</xdr:row>
      <xdr:rowOff>32538</xdr:rowOff>
    </xdr:to>
    <xdr:sp macro="" textlink="">
      <xdr:nvSpPr>
        <xdr:cNvPr id="203" name="楕円 202"/>
        <xdr:cNvSpPr/>
      </xdr:nvSpPr>
      <xdr:spPr>
        <a:xfrm>
          <a:off x="1968500" y="127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49065</xdr:rowOff>
    </xdr:from>
    <xdr:ext cx="534377" cy="259045"/>
    <xdr:sp macro="" textlink="">
      <xdr:nvSpPr>
        <xdr:cNvPr id="204" name="テキスト ボックス 203"/>
        <xdr:cNvSpPr txBox="1"/>
      </xdr:nvSpPr>
      <xdr:spPr>
        <a:xfrm>
          <a:off x="1752111" y="125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16983</xdr:rowOff>
    </xdr:from>
    <xdr:to>
      <xdr:col>6</xdr:col>
      <xdr:colOff>38100</xdr:colOff>
      <xdr:row>75</xdr:row>
      <xdr:rowOff>118583</xdr:rowOff>
    </xdr:to>
    <xdr:sp macro="" textlink="">
      <xdr:nvSpPr>
        <xdr:cNvPr id="205" name="楕円 204"/>
        <xdr:cNvSpPr/>
      </xdr:nvSpPr>
      <xdr:spPr>
        <a:xfrm>
          <a:off x="1079500" y="128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135110</xdr:rowOff>
    </xdr:from>
    <xdr:ext cx="534377" cy="259045"/>
    <xdr:sp macro="" textlink="">
      <xdr:nvSpPr>
        <xdr:cNvPr id="206" name="テキスト ボックス 205"/>
        <xdr:cNvSpPr txBox="1"/>
      </xdr:nvSpPr>
      <xdr:spPr>
        <a:xfrm>
          <a:off x="863111" y="126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5601</xdr:rowOff>
    </xdr:from>
    <xdr:to>
      <xdr:col>24</xdr:col>
      <xdr:colOff>63500</xdr:colOff>
      <xdr:row>98</xdr:row>
      <xdr:rowOff>21743</xdr:rowOff>
    </xdr:to>
    <xdr:cxnSp macro="">
      <xdr:nvCxnSpPr>
        <xdr:cNvPr id="236" name="直線コネクタ 235"/>
        <xdr:cNvCxnSpPr/>
      </xdr:nvCxnSpPr>
      <xdr:spPr>
        <a:xfrm flipV="1">
          <a:off x="3797300" y="16807701"/>
          <a:ext cx="8382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160832</xdr:rowOff>
    </xdr:from>
    <xdr:to>
      <xdr:col>19</xdr:col>
      <xdr:colOff>177800</xdr:colOff>
      <xdr:row>98</xdr:row>
      <xdr:rowOff>21743</xdr:rowOff>
    </xdr:to>
    <xdr:cxnSp macro="">
      <xdr:nvCxnSpPr>
        <xdr:cNvPr id="239" name="直線コネクタ 238"/>
        <xdr:cNvCxnSpPr/>
      </xdr:nvCxnSpPr>
      <xdr:spPr>
        <a:xfrm>
          <a:off x="2908300" y="16791482"/>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160832</xdr:rowOff>
    </xdr:from>
    <xdr:to>
      <xdr:col>15</xdr:col>
      <xdr:colOff>50800</xdr:colOff>
      <xdr:row>97</xdr:row>
      <xdr:rowOff>161125</xdr:rowOff>
    </xdr:to>
    <xdr:cxnSp macro="">
      <xdr:nvCxnSpPr>
        <xdr:cNvPr id="242" name="直線コネクタ 241"/>
        <xdr:cNvCxnSpPr/>
      </xdr:nvCxnSpPr>
      <xdr:spPr>
        <a:xfrm flipV="1">
          <a:off x="2019300" y="1679148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161125</xdr:rowOff>
    </xdr:from>
    <xdr:to>
      <xdr:col>10</xdr:col>
      <xdr:colOff>114300</xdr:colOff>
      <xdr:row>98</xdr:row>
      <xdr:rowOff>47041</xdr:rowOff>
    </xdr:to>
    <xdr:cxnSp macro="">
      <xdr:nvCxnSpPr>
        <xdr:cNvPr id="245" name="直線コネクタ 244"/>
        <xdr:cNvCxnSpPr/>
      </xdr:nvCxnSpPr>
      <xdr:spPr>
        <a:xfrm flipV="1">
          <a:off x="1130300" y="16791775"/>
          <a:ext cx="8890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126251</xdr:rowOff>
    </xdr:from>
    <xdr:to>
      <xdr:col>24</xdr:col>
      <xdr:colOff>114300</xdr:colOff>
      <xdr:row>98</xdr:row>
      <xdr:rowOff>56401</xdr:rowOff>
    </xdr:to>
    <xdr:sp macro="" textlink="">
      <xdr:nvSpPr>
        <xdr:cNvPr id="255" name="楕円 254"/>
        <xdr:cNvSpPr/>
      </xdr:nvSpPr>
      <xdr:spPr>
        <a:xfrm>
          <a:off x="4584700" y="167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104678</xdr:rowOff>
    </xdr:from>
    <xdr:ext cx="534377" cy="259045"/>
    <xdr:sp macro="" textlink="">
      <xdr:nvSpPr>
        <xdr:cNvPr id="256" name="扶助費該当値テキスト"/>
        <xdr:cNvSpPr txBox="1"/>
      </xdr:nvSpPr>
      <xdr:spPr>
        <a:xfrm>
          <a:off x="4686300" y="167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142393</xdr:rowOff>
    </xdr:from>
    <xdr:to>
      <xdr:col>20</xdr:col>
      <xdr:colOff>38100</xdr:colOff>
      <xdr:row>98</xdr:row>
      <xdr:rowOff>72543</xdr:rowOff>
    </xdr:to>
    <xdr:sp macro="" textlink="">
      <xdr:nvSpPr>
        <xdr:cNvPr id="257" name="楕円 256"/>
        <xdr:cNvSpPr/>
      </xdr:nvSpPr>
      <xdr:spPr>
        <a:xfrm>
          <a:off x="3746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63670</xdr:rowOff>
    </xdr:from>
    <xdr:ext cx="534377" cy="259045"/>
    <xdr:sp macro="" textlink="">
      <xdr:nvSpPr>
        <xdr:cNvPr id="258" name="テキスト ボックス 257"/>
        <xdr:cNvSpPr txBox="1"/>
      </xdr:nvSpPr>
      <xdr:spPr>
        <a:xfrm>
          <a:off x="3530111" y="168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110032</xdr:rowOff>
    </xdr:from>
    <xdr:to>
      <xdr:col>15</xdr:col>
      <xdr:colOff>101600</xdr:colOff>
      <xdr:row>98</xdr:row>
      <xdr:rowOff>40182</xdr:rowOff>
    </xdr:to>
    <xdr:sp macro="" textlink="">
      <xdr:nvSpPr>
        <xdr:cNvPr id="259" name="楕円 258"/>
        <xdr:cNvSpPr/>
      </xdr:nvSpPr>
      <xdr:spPr>
        <a:xfrm>
          <a:off x="2857500" y="167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31309</xdr:rowOff>
    </xdr:from>
    <xdr:ext cx="534377" cy="259045"/>
    <xdr:sp macro="" textlink="">
      <xdr:nvSpPr>
        <xdr:cNvPr id="260" name="テキスト ボックス 259"/>
        <xdr:cNvSpPr txBox="1"/>
      </xdr:nvSpPr>
      <xdr:spPr>
        <a:xfrm>
          <a:off x="2641111" y="168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110325</xdr:rowOff>
    </xdr:from>
    <xdr:to>
      <xdr:col>10</xdr:col>
      <xdr:colOff>165100</xdr:colOff>
      <xdr:row>98</xdr:row>
      <xdr:rowOff>40475</xdr:rowOff>
    </xdr:to>
    <xdr:sp macro="" textlink="">
      <xdr:nvSpPr>
        <xdr:cNvPr id="261" name="楕円 260"/>
        <xdr:cNvSpPr/>
      </xdr:nvSpPr>
      <xdr:spPr>
        <a:xfrm>
          <a:off x="1968500" y="167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31602</xdr:rowOff>
    </xdr:from>
    <xdr:ext cx="534377" cy="259045"/>
    <xdr:sp macro="" textlink="">
      <xdr:nvSpPr>
        <xdr:cNvPr id="262" name="テキスト ボックス 261"/>
        <xdr:cNvSpPr txBox="1"/>
      </xdr:nvSpPr>
      <xdr:spPr>
        <a:xfrm>
          <a:off x="1752111" y="168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167691</xdr:rowOff>
    </xdr:from>
    <xdr:to>
      <xdr:col>6</xdr:col>
      <xdr:colOff>38100</xdr:colOff>
      <xdr:row>98</xdr:row>
      <xdr:rowOff>97841</xdr:rowOff>
    </xdr:to>
    <xdr:sp macro="" textlink="">
      <xdr:nvSpPr>
        <xdr:cNvPr id="263" name="楕円 262"/>
        <xdr:cNvSpPr/>
      </xdr:nvSpPr>
      <xdr:spPr>
        <a:xfrm>
          <a:off x="1079500" y="167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88968</xdr:rowOff>
    </xdr:from>
    <xdr:ext cx="534377" cy="259045"/>
    <xdr:sp macro="" textlink="">
      <xdr:nvSpPr>
        <xdr:cNvPr id="264" name="テキスト ボックス 263"/>
        <xdr:cNvSpPr txBox="1"/>
      </xdr:nvSpPr>
      <xdr:spPr>
        <a:xfrm>
          <a:off x="863111" y="168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30861</xdr:rowOff>
    </xdr:from>
    <xdr:to>
      <xdr:col>55</xdr:col>
      <xdr:colOff>0</xdr:colOff>
      <xdr:row>32</xdr:row>
      <xdr:rowOff>123571</xdr:rowOff>
    </xdr:to>
    <xdr:cxnSp macro="">
      <xdr:nvCxnSpPr>
        <xdr:cNvPr id="293" name="直線コネクタ 292"/>
        <xdr:cNvCxnSpPr/>
      </xdr:nvCxnSpPr>
      <xdr:spPr>
        <a:xfrm flipV="1">
          <a:off x="9639300" y="5174361"/>
          <a:ext cx="838200" cy="4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123571</xdr:rowOff>
    </xdr:from>
    <xdr:to>
      <xdr:col>50</xdr:col>
      <xdr:colOff>114300</xdr:colOff>
      <xdr:row>32</xdr:row>
      <xdr:rowOff>170815</xdr:rowOff>
    </xdr:to>
    <xdr:cxnSp macro="">
      <xdr:nvCxnSpPr>
        <xdr:cNvPr id="296" name="直線コネクタ 295"/>
        <xdr:cNvCxnSpPr/>
      </xdr:nvCxnSpPr>
      <xdr:spPr>
        <a:xfrm flipV="1">
          <a:off x="8750300" y="5609971"/>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170815</xdr:rowOff>
    </xdr:from>
    <xdr:to>
      <xdr:col>45</xdr:col>
      <xdr:colOff>177800</xdr:colOff>
      <xdr:row>33</xdr:row>
      <xdr:rowOff>124498</xdr:rowOff>
    </xdr:to>
    <xdr:cxnSp macro="">
      <xdr:nvCxnSpPr>
        <xdr:cNvPr id="299" name="直線コネクタ 298"/>
        <xdr:cNvCxnSpPr/>
      </xdr:nvCxnSpPr>
      <xdr:spPr>
        <a:xfrm flipV="1">
          <a:off x="7861300" y="5657215"/>
          <a:ext cx="889000" cy="1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124498</xdr:rowOff>
    </xdr:from>
    <xdr:to>
      <xdr:col>41</xdr:col>
      <xdr:colOff>50800</xdr:colOff>
      <xdr:row>33</xdr:row>
      <xdr:rowOff>153848</xdr:rowOff>
    </xdr:to>
    <xdr:cxnSp macro="">
      <xdr:nvCxnSpPr>
        <xdr:cNvPr id="302" name="直線コネクタ 301"/>
        <xdr:cNvCxnSpPr/>
      </xdr:nvCxnSpPr>
      <xdr:spPr>
        <a:xfrm flipV="1">
          <a:off x="6972300" y="5782348"/>
          <a:ext cx="889000" cy="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151511</xdr:rowOff>
    </xdr:from>
    <xdr:to>
      <xdr:col>55</xdr:col>
      <xdr:colOff>50800</xdr:colOff>
      <xdr:row>30</xdr:row>
      <xdr:rowOff>81661</xdr:rowOff>
    </xdr:to>
    <xdr:sp macro="" textlink="">
      <xdr:nvSpPr>
        <xdr:cNvPr id="312" name="楕円 311"/>
        <xdr:cNvSpPr/>
      </xdr:nvSpPr>
      <xdr:spPr>
        <a:xfrm>
          <a:off x="10426700" y="51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66438</xdr:rowOff>
    </xdr:from>
    <xdr:ext cx="599010" cy="259045"/>
    <xdr:sp macro="" textlink="">
      <xdr:nvSpPr>
        <xdr:cNvPr id="313" name="補助費等該当値テキスト"/>
        <xdr:cNvSpPr txBox="1"/>
      </xdr:nvSpPr>
      <xdr:spPr>
        <a:xfrm>
          <a:off x="10528300" y="503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72771</xdr:rowOff>
    </xdr:from>
    <xdr:to>
      <xdr:col>50</xdr:col>
      <xdr:colOff>165100</xdr:colOff>
      <xdr:row>33</xdr:row>
      <xdr:rowOff>2921</xdr:rowOff>
    </xdr:to>
    <xdr:sp macro="" textlink="">
      <xdr:nvSpPr>
        <xdr:cNvPr id="314" name="楕円 313"/>
        <xdr:cNvSpPr/>
      </xdr:nvSpPr>
      <xdr:spPr>
        <a:xfrm>
          <a:off x="9588500" y="55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19448</xdr:rowOff>
    </xdr:from>
    <xdr:ext cx="534377" cy="259045"/>
    <xdr:sp macro="" textlink="">
      <xdr:nvSpPr>
        <xdr:cNvPr id="315" name="テキスト ボックス 314"/>
        <xdr:cNvSpPr txBox="1"/>
      </xdr:nvSpPr>
      <xdr:spPr>
        <a:xfrm>
          <a:off x="9372111" y="533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120015</xdr:rowOff>
    </xdr:from>
    <xdr:to>
      <xdr:col>46</xdr:col>
      <xdr:colOff>38100</xdr:colOff>
      <xdr:row>33</xdr:row>
      <xdr:rowOff>50165</xdr:rowOff>
    </xdr:to>
    <xdr:sp macro="" textlink="">
      <xdr:nvSpPr>
        <xdr:cNvPr id="316" name="楕円 315"/>
        <xdr:cNvSpPr/>
      </xdr:nvSpPr>
      <xdr:spPr>
        <a:xfrm>
          <a:off x="8699500" y="560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66692</xdr:rowOff>
    </xdr:from>
    <xdr:ext cx="534377" cy="259045"/>
    <xdr:sp macro="" textlink="">
      <xdr:nvSpPr>
        <xdr:cNvPr id="317" name="テキスト ボックス 316"/>
        <xdr:cNvSpPr txBox="1"/>
      </xdr:nvSpPr>
      <xdr:spPr>
        <a:xfrm>
          <a:off x="8483111" y="538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73698</xdr:rowOff>
    </xdr:from>
    <xdr:to>
      <xdr:col>41</xdr:col>
      <xdr:colOff>101600</xdr:colOff>
      <xdr:row>34</xdr:row>
      <xdr:rowOff>3848</xdr:rowOff>
    </xdr:to>
    <xdr:sp macro="" textlink="">
      <xdr:nvSpPr>
        <xdr:cNvPr id="318" name="楕円 317"/>
        <xdr:cNvSpPr/>
      </xdr:nvSpPr>
      <xdr:spPr>
        <a:xfrm>
          <a:off x="7810500" y="57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20375</xdr:rowOff>
    </xdr:from>
    <xdr:ext cx="534377" cy="259045"/>
    <xdr:sp macro="" textlink="">
      <xdr:nvSpPr>
        <xdr:cNvPr id="319" name="テキスト ボックス 318"/>
        <xdr:cNvSpPr txBox="1"/>
      </xdr:nvSpPr>
      <xdr:spPr>
        <a:xfrm>
          <a:off x="7594111" y="55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103048</xdr:rowOff>
    </xdr:from>
    <xdr:to>
      <xdr:col>36</xdr:col>
      <xdr:colOff>165100</xdr:colOff>
      <xdr:row>34</xdr:row>
      <xdr:rowOff>33198</xdr:rowOff>
    </xdr:to>
    <xdr:sp macro="" textlink="">
      <xdr:nvSpPr>
        <xdr:cNvPr id="320" name="楕円 319"/>
        <xdr:cNvSpPr/>
      </xdr:nvSpPr>
      <xdr:spPr>
        <a:xfrm>
          <a:off x="6921500" y="57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49725</xdr:rowOff>
    </xdr:from>
    <xdr:ext cx="534377" cy="259045"/>
    <xdr:sp macro="" textlink="">
      <xdr:nvSpPr>
        <xdr:cNvPr id="321" name="テキスト ボックス 320"/>
        <xdr:cNvSpPr txBox="1"/>
      </xdr:nvSpPr>
      <xdr:spPr>
        <a:xfrm>
          <a:off x="6705111" y="553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46174</xdr:rowOff>
    </xdr:from>
    <xdr:to>
      <xdr:col>55</xdr:col>
      <xdr:colOff>0</xdr:colOff>
      <xdr:row>55</xdr:row>
      <xdr:rowOff>125727</xdr:rowOff>
    </xdr:to>
    <xdr:cxnSp macro="">
      <xdr:nvCxnSpPr>
        <xdr:cNvPr id="346" name="直線コネクタ 345"/>
        <xdr:cNvCxnSpPr/>
      </xdr:nvCxnSpPr>
      <xdr:spPr>
        <a:xfrm>
          <a:off x="9639300" y="9475924"/>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135528</xdr:rowOff>
    </xdr:from>
    <xdr:to>
      <xdr:col>50</xdr:col>
      <xdr:colOff>114300</xdr:colOff>
      <xdr:row>55</xdr:row>
      <xdr:rowOff>46174</xdr:rowOff>
    </xdr:to>
    <xdr:cxnSp macro="">
      <xdr:nvCxnSpPr>
        <xdr:cNvPr id="349" name="直線コネクタ 348"/>
        <xdr:cNvCxnSpPr/>
      </xdr:nvCxnSpPr>
      <xdr:spPr>
        <a:xfrm>
          <a:off x="8750300" y="9222378"/>
          <a:ext cx="889000" cy="2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135528</xdr:rowOff>
    </xdr:from>
    <xdr:to>
      <xdr:col>45</xdr:col>
      <xdr:colOff>177800</xdr:colOff>
      <xdr:row>55</xdr:row>
      <xdr:rowOff>22748</xdr:rowOff>
    </xdr:to>
    <xdr:cxnSp macro="">
      <xdr:nvCxnSpPr>
        <xdr:cNvPr id="352" name="直線コネクタ 351"/>
        <xdr:cNvCxnSpPr/>
      </xdr:nvCxnSpPr>
      <xdr:spPr>
        <a:xfrm flipV="1">
          <a:off x="7861300" y="9222378"/>
          <a:ext cx="889000" cy="23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156925</xdr:rowOff>
    </xdr:from>
    <xdr:to>
      <xdr:col>41</xdr:col>
      <xdr:colOff>50800</xdr:colOff>
      <xdr:row>55</xdr:row>
      <xdr:rowOff>22748</xdr:rowOff>
    </xdr:to>
    <xdr:cxnSp macro="">
      <xdr:nvCxnSpPr>
        <xdr:cNvPr id="355" name="直線コネクタ 354"/>
        <xdr:cNvCxnSpPr/>
      </xdr:nvCxnSpPr>
      <xdr:spPr>
        <a:xfrm>
          <a:off x="6972300" y="9415225"/>
          <a:ext cx="8890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74927</xdr:rowOff>
    </xdr:from>
    <xdr:to>
      <xdr:col>55</xdr:col>
      <xdr:colOff>50800</xdr:colOff>
      <xdr:row>56</xdr:row>
      <xdr:rowOff>5077</xdr:rowOff>
    </xdr:to>
    <xdr:sp macro="" textlink="">
      <xdr:nvSpPr>
        <xdr:cNvPr id="365" name="楕円 364"/>
        <xdr:cNvSpPr/>
      </xdr:nvSpPr>
      <xdr:spPr>
        <a:xfrm>
          <a:off x="10426700" y="95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97804</xdr:rowOff>
    </xdr:from>
    <xdr:ext cx="534377" cy="259045"/>
    <xdr:sp macro="" textlink="">
      <xdr:nvSpPr>
        <xdr:cNvPr id="366" name="普通建設事業費該当値テキスト"/>
        <xdr:cNvSpPr txBox="1"/>
      </xdr:nvSpPr>
      <xdr:spPr>
        <a:xfrm>
          <a:off x="10528300" y="93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166824</xdr:rowOff>
    </xdr:from>
    <xdr:to>
      <xdr:col>50</xdr:col>
      <xdr:colOff>165100</xdr:colOff>
      <xdr:row>55</xdr:row>
      <xdr:rowOff>96974</xdr:rowOff>
    </xdr:to>
    <xdr:sp macro="" textlink="">
      <xdr:nvSpPr>
        <xdr:cNvPr id="367" name="楕円 366"/>
        <xdr:cNvSpPr/>
      </xdr:nvSpPr>
      <xdr:spPr>
        <a:xfrm>
          <a:off x="9588500" y="942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113501</xdr:rowOff>
    </xdr:from>
    <xdr:ext cx="534377" cy="259045"/>
    <xdr:sp macro="" textlink="">
      <xdr:nvSpPr>
        <xdr:cNvPr id="368" name="テキスト ボックス 367"/>
        <xdr:cNvSpPr txBox="1"/>
      </xdr:nvSpPr>
      <xdr:spPr>
        <a:xfrm>
          <a:off x="9372111" y="920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84728</xdr:rowOff>
    </xdr:from>
    <xdr:to>
      <xdr:col>46</xdr:col>
      <xdr:colOff>38100</xdr:colOff>
      <xdr:row>54</xdr:row>
      <xdr:rowOff>14878</xdr:rowOff>
    </xdr:to>
    <xdr:sp macro="" textlink="">
      <xdr:nvSpPr>
        <xdr:cNvPr id="369" name="楕円 368"/>
        <xdr:cNvSpPr/>
      </xdr:nvSpPr>
      <xdr:spPr>
        <a:xfrm>
          <a:off x="8699500" y="91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31405</xdr:rowOff>
    </xdr:from>
    <xdr:ext cx="599010" cy="259045"/>
    <xdr:sp macro="" textlink="">
      <xdr:nvSpPr>
        <xdr:cNvPr id="370" name="テキスト ボックス 369"/>
        <xdr:cNvSpPr txBox="1"/>
      </xdr:nvSpPr>
      <xdr:spPr>
        <a:xfrm>
          <a:off x="8450795" y="894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143398</xdr:rowOff>
    </xdr:from>
    <xdr:to>
      <xdr:col>41</xdr:col>
      <xdr:colOff>101600</xdr:colOff>
      <xdr:row>55</xdr:row>
      <xdr:rowOff>73548</xdr:rowOff>
    </xdr:to>
    <xdr:sp macro="" textlink="">
      <xdr:nvSpPr>
        <xdr:cNvPr id="371" name="楕円 370"/>
        <xdr:cNvSpPr/>
      </xdr:nvSpPr>
      <xdr:spPr>
        <a:xfrm>
          <a:off x="7810500" y="94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90075</xdr:rowOff>
    </xdr:from>
    <xdr:ext cx="534377" cy="259045"/>
    <xdr:sp macro="" textlink="">
      <xdr:nvSpPr>
        <xdr:cNvPr id="372" name="テキスト ボックス 371"/>
        <xdr:cNvSpPr txBox="1"/>
      </xdr:nvSpPr>
      <xdr:spPr>
        <a:xfrm>
          <a:off x="7594111" y="917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106125</xdr:rowOff>
    </xdr:from>
    <xdr:to>
      <xdr:col>36</xdr:col>
      <xdr:colOff>165100</xdr:colOff>
      <xdr:row>55</xdr:row>
      <xdr:rowOff>36275</xdr:rowOff>
    </xdr:to>
    <xdr:sp macro="" textlink="">
      <xdr:nvSpPr>
        <xdr:cNvPr id="373" name="楕円 372"/>
        <xdr:cNvSpPr/>
      </xdr:nvSpPr>
      <xdr:spPr>
        <a:xfrm>
          <a:off x="6921500" y="93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52802</xdr:rowOff>
    </xdr:from>
    <xdr:ext cx="534377" cy="259045"/>
    <xdr:sp macro="" textlink="">
      <xdr:nvSpPr>
        <xdr:cNvPr id="374" name="テキスト ボックス 373"/>
        <xdr:cNvSpPr txBox="1"/>
      </xdr:nvSpPr>
      <xdr:spPr>
        <a:xfrm>
          <a:off x="6705111" y="91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39815</xdr:rowOff>
    </xdr:from>
    <xdr:to>
      <xdr:col>55</xdr:col>
      <xdr:colOff>0</xdr:colOff>
      <xdr:row>77</xdr:row>
      <xdr:rowOff>127991</xdr:rowOff>
    </xdr:to>
    <xdr:cxnSp macro="">
      <xdr:nvCxnSpPr>
        <xdr:cNvPr id="403" name="直線コネクタ 402"/>
        <xdr:cNvCxnSpPr/>
      </xdr:nvCxnSpPr>
      <xdr:spPr>
        <a:xfrm>
          <a:off x="9639300" y="13241465"/>
          <a:ext cx="8382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83592</xdr:rowOff>
    </xdr:from>
    <xdr:to>
      <xdr:col>50</xdr:col>
      <xdr:colOff>114300</xdr:colOff>
      <xdr:row>77</xdr:row>
      <xdr:rowOff>39815</xdr:rowOff>
    </xdr:to>
    <xdr:cxnSp macro="">
      <xdr:nvCxnSpPr>
        <xdr:cNvPr id="406" name="直線コネクタ 405"/>
        <xdr:cNvCxnSpPr/>
      </xdr:nvCxnSpPr>
      <xdr:spPr>
        <a:xfrm>
          <a:off x="8750300" y="13113792"/>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105511</xdr:rowOff>
    </xdr:from>
    <xdr:to>
      <xdr:col>45</xdr:col>
      <xdr:colOff>177800</xdr:colOff>
      <xdr:row>76</xdr:row>
      <xdr:rowOff>83592</xdr:rowOff>
    </xdr:to>
    <xdr:cxnSp macro="">
      <xdr:nvCxnSpPr>
        <xdr:cNvPr id="409" name="直線コネクタ 408"/>
        <xdr:cNvCxnSpPr/>
      </xdr:nvCxnSpPr>
      <xdr:spPr>
        <a:xfrm>
          <a:off x="7861300" y="12964261"/>
          <a:ext cx="889000" cy="1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150355</xdr:rowOff>
    </xdr:from>
    <xdr:to>
      <xdr:col>41</xdr:col>
      <xdr:colOff>50800</xdr:colOff>
      <xdr:row>75</xdr:row>
      <xdr:rowOff>105511</xdr:rowOff>
    </xdr:to>
    <xdr:cxnSp macro="">
      <xdr:nvCxnSpPr>
        <xdr:cNvPr id="412" name="直線コネクタ 411"/>
        <xdr:cNvCxnSpPr/>
      </xdr:nvCxnSpPr>
      <xdr:spPr>
        <a:xfrm>
          <a:off x="6972300" y="12837655"/>
          <a:ext cx="889000" cy="1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77191</xdr:rowOff>
    </xdr:from>
    <xdr:to>
      <xdr:col>55</xdr:col>
      <xdr:colOff>50800</xdr:colOff>
      <xdr:row>78</xdr:row>
      <xdr:rowOff>7341</xdr:rowOff>
    </xdr:to>
    <xdr:sp macro="" textlink="">
      <xdr:nvSpPr>
        <xdr:cNvPr id="422" name="楕円 421"/>
        <xdr:cNvSpPr/>
      </xdr:nvSpPr>
      <xdr:spPr>
        <a:xfrm>
          <a:off x="10426700" y="132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100068</xdr:rowOff>
    </xdr:from>
    <xdr:ext cx="534377" cy="259045"/>
    <xdr:sp macro="" textlink="">
      <xdr:nvSpPr>
        <xdr:cNvPr id="423" name="普通建設事業費 （ うち新規整備　）該当値テキスト"/>
        <xdr:cNvSpPr txBox="1"/>
      </xdr:nvSpPr>
      <xdr:spPr>
        <a:xfrm>
          <a:off x="10528300" y="131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160465</xdr:rowOff>
    </xdr:from>
    <xdr:to>
      <xdr:col>50</xdr:col>
      <xdr:colOff>165100</xdr:colOff>
      <xdr:row>77</xdr:row>
      <xdr:rowOff>90615</xdr:rowOff>
    </xdr:to>
    <xdr:sp macro="" textlink="">
      <xdr:nvSpPr>
        <xdr:cNvPr id="424" name="楕円 423"/>
        <xdr:cNvSpPr/>
      </xdr:nvSpPr>
      <xdr:spPr>
        <a:xfrm>
          <a:off x="9588500" y="131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107142</xdr:rowOff>
    </xdr:from>
    <xdr:ext cx="534377" cy="259045"/>
    <xdr:sp macro="" textlink="">
      <xdr:nvSpPr>
        <xdr:cNvPr id="425" name="テキスト ボックス 424"/>
        <xdr:cNvSpPr txBox="1"/>
      </xdr:nvSpPr>
      <xdr:spPr>
        <a:xfrm>
          <a:off x="9372111" y="129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32792</xdr:rowOff>
    </xdr:from>
    <xdr:to>
      <xdr:col>46</xdr:col>
      <xdr:colOff>38100</xdr:colOff>
      <xdr:row>76</xdr:row>
      <xdr:rowOff>134392</xdr:rowOff>
    </xdr:to>
    <xdr:sp macro="" textlink="">
      <xdr:nvSpPr>
        <xdr:cNvPr id="426" name="楕円 425"/>
        <xdr:cNvSpPr/>
      </xdr:nvSpPr>
      <xdr:spPr>
        <a:xfrm>
          <a:off x="8699500" y="130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150918</xdr:rowOff>
    </xdr:from>
    <xdr:ext cx="534377" cy="259045"/>
    <xdr:sp macro="" textlink="">
      <xdr:nvSpPr>
        <xdr:cNvPr id="427" name="テキスト ボックス 426"/>
        <xdr:cNvSpPr txBox="1"/>
      </xdr:nvSpPr>
      <xdr:spPr>
        <a:xfrm>
          <a:off x="8483111" y="128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54711</xdr:rowOff>
    </xdr:from>
    <xdr:to>
      <xdr:col>41</xdr:col>
      <xdr:colOff>101600</xdr:colOff>
      <xdr:row>75</xdr:row>
      <xdr:rowOff>156311</xdr:rowOff>
    </xdr:to>
    <xdr:sp macro="" textlink="">
      <xdr:nvSpPr>
        <xdr:cNvPr id="428" name="楕円 427"/>
        <xdr:cNvSpPr/>
      </xdr:nvSpPr>
      <xdr:spPr>
        <a:xfrm>
          <a:off x="7810500" y="129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1388</xdr:rowOff>
    </xdr:from>
    <xdr:ext cx="534377" cy="259045"/>
    <xdr:sp macro="" textlink="">
      <xdr:nvSpPr>
        <xdr:cNvPr id="429" name="テキスト ボックス 428"/>
        <xdr:cNvSpPr txBox="1"/>
      </xdr:nvSpPr>
      <xdr:spPr>
        <a:xfrm>
          <a:off x="7594111" y="126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99555</xdr:rowOff>
    </xdr:from>
    <xdr:to>
      <xdr:col>36</xdr:col>
      <xdr:colOff>165100</xdr:colOff>
      <xdr:row>75</xdr:row>
      <xdr:rowOff>29705</xdr:rowOff>
    </xdr:to>
    <xdr:sp macro="" textlink="">
      <xdr:nvSpPr>
        <xdr:cNvPr id="430" name="楕円 429"/>
        <xdr:cNvSpPr/>
      </xdr:nvSpPr>
      <xdr:spPr>
        <a:xfrm>
          <a:off x="6921500" y="127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46232</xdr:rowOff>
    </xdr:from>
    <xdr:ext cx="534377" cy="259045"/>
    <xdr:sp macro="" textlink="">
      <xdr:nvSpPr>
        <xdr:cNvPr id="431" name="テキスト ボックス 430"/>
        <xdr:cNvSpPr txBox="1"/>
      </xdr:nvSpPr>
      <xdr:spPr>
        <a:xfrm>
          <a:off x="6705111" y="125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100794</xdr:rowOff>
    </xdr:from>
    <xdr:to>
      <xdr:col>55</xdr:col>
      <xdr:colOff>0</xdr:colOff>
      <xdr:row>96</xdr:row>
      <xdr:rowOff>144849</xdr:rowOff>
    </xdr:to>
    <xdr:cxnSp macro="">
      <xdr:nvCxnSpPr>
        <xdr:cNvPr id="462" name="直線コネクタ 461"/>
        <xdr:cNvCxnSpPr/>
      </xdr:nvCxnSpPr>
      <xdr:spPr>
        <a:xfrm>
          <a:off x="9639300" y="16559994"/>
          <a:ext cx="8382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38452</xdr:rowOff>
    </xdr:from>
    <xdr:to>
      <xdr:col>50</xdr:col>
      <xdr:colOff>114300</xdr:colOff>
      <xdr:row>96</xdr:row>
      <xdr:rowOff>100794</xdr:rowOff>
    </xdr:to>
    <xdr:cxnSp macro="">
      <xdr:nvCxnSpPr>
        <xdr:cNvPr id="465" name="直線コネクタ 464"/>
        <xdr:cNvCxnSpPr/>
      </xdr:nvCxnSpPr>
      <xdr:spPr>
        <a:xfrm>
          <a:off x="8750300" y="16154752"/>
          <a:ext cx="889000" cy="40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38452</xdr:rowOff>
    </xdr:from>
    <xdr:to>
      <xdr:col>45</xdr:col>
      <xdr:colOff>177800</xdr:colOff>
      <xdr:row>97</xdr:row>
      <xdr:rowOff>70172</xdr:rowOff>
    </xdr:to>
    <xdr:cxnSp macro="">
      <xdr:nvCxnSpPr>
        <xdr:cNvPr id="468" name="直線コネクタ 467"/>
        <xdr:cNvCxnSpPr/>
      </xdr:nvCxnSpPr>
      <xdr:spPr>
        <a:xfrm flipV="1">
          <a:off x="7861300" y="16154752"/>
          <a:ext cx="889000" cy="54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70172</xdr:rowOff>
    </xdr:from>
    <xdr:to>
      <xdr:col>41</xdr:col>
      <xdr:colOff>50800</xdr:colOff>
      <xdr:row>97</xdr:row>
      <xdr:rowOff>97789</xdr:rowOff>
    </xdr:to>
    <xdr:cxnSp macro="">
      <xdr:nvCxnSpPr>
        <xdr:cNvPr id="471" name="直線コネクタ 470"/>
        <xdr:cNvCxnSpPr/>
      </xdr:nvCxnSpPr>
      <xdr:spPr>
        <a:xfrm flipV="1">
          <a:off x="6972300" y="16700822"/>
          <a:ext cx="889000" cy="2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94049</xdr:rowOff>
    </xdr:from>
    <xdr:to>
      <xdr:col>55</xdr:col>
      <xdr:colOff>50800</xdr:colOff>
      <xdr:row>97</xdr:row>
      <xdr:rowOff>24199</xdr:rowOff>
    </xdr:to>
    <xdr:sp macro="" textlink="">
      <xdr:nvSpPr>
        <xdr:cNvPr id="481" name="楕円 480"/>
        <xdr:cNvSpPr/>
      </xdr:nvSpPr>
      <xdr:spPr>
        <a:xfrm>
          <a:off x="10426700" y="165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116926</xdr:rowOff>
    </xdr:from>
    <xdr:ext cx="534377" cy="259045"/>
    <xdr:sp macro="" textlink="">
      <xdr:nvSpPr>
        <xdr:cNvPr id="482" name="普通建設事業費 （ うち更新整備　）該当値テキスト"/>
        <xdr:cNvSpPr txBox="1"/>
      </xdr:nvSpPr>
      <xdr:spPr>
        <a:xfrm>
          <a:off x="10528300" y="1640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49994</xdr:rowOff>
    </xdr:from>
    <xdr:to>
      <xdr:col>50</xdr:col>
      <xdr:colOff>165100</xdr:colOff>
      <xdr:row>96</xdr:row>
      <xdr:rowOff>151594</xdr:rowOff>
    </xdr:to>
    <xdr:sp macro="" textlink="">
      <xdr:nvSpPr>
        <xdr:cNvPr id="483" name="楕円 482"/>
        <xdr:cNvSpPr/>
      </xdr:nvSpPr>
      <xdr:spPr>
        <a:xfrm>
          <a:off x="9588500" y="165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168121</xdr:rowOff>
    </xdr:from>
    <xdr:ext cx="534377" cy="259045"/>
    <xdr:sp macro="" textlink="">
      <xdr:nvSpPr>
        <xdr:cNvPr id="484" name="テキスト ボックス 483"/>
        <xdr:cNvSpPr txBox="1"/>
      </xdr:nvSpPr>
      <xdr:spPr>
        <a:xfrm>
          <a:off x="9372111" y="162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159102</xdr:rowOff>
    </xdr:from>
    <xdr:to>
      <xdr:col>46</xdr:col>
      <xdr:colOff>38100</xdr:colOff>
      <xdr:row>94</xdr:row>
      <xdr:rowOff>89252</xdr:rowOff>
    </xdr:to>
    <xdr:sp macro="" textlink="">
      <xdr:nvSpPr>
        <xdr:cNvPr id="485" name="楕円 484"/>
        <xdr:cNvSpPr/>
      </xdr:nvSpPr>
      <xdr:spPr>
        <a:xfrm>
          <a:off x="8699500" y="1610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105779</xdr:rowOff>
    </xdr:from>
    <xdr:ext cx="534377" cy="259045"/>
    <xdr:sp macro="" textlink="">
      <xdr:nvSpPr>
        <xdr:cNvPr id="486" name="テキスト ボックス 485"/>
        <xdr:cNvSpPr txBox="1"/>
      </xdr:nvSpPr>
      <xdr:spPr>
        <a:xfrm>
          <a:off x="8483111" y="1587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19372</xdr:rowOff>
    </xdr:from>
    <xdr:to>
      <xdr:col>41</xdr:col>
      <xdr:colOff>101600</xdr:colOff>
      <xdr:row>97</xdr:row>
      <xdr:rowOff>120972</xdr:rowOff>
    </xdr:to>
    <xdr:sp macro="" textlink="">
      <xdr:nvSpPr>
        <xdr:cNvPr id="487" name="楕円 486"/>
        <xdr:cNvSpPr/>
      </xdr:nvSpPr>
      <xdr:spPr>
        <a:xfrm>
          <a:off x="7810500" y="166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112099</xdr:rowOff>
    </xdr:from>
    <xdr:ext cx="534377" cy="259045"/>
    <xdr:sp macro="" textlink="">
      <xdr:nvSpPr>
        <xdr:cNvPr id="488" name="テキスト ボックス 487"/>
        <xdr:cNvSpPr txBox="1"/>
      </xdr:nvSpPr>
      <xdr:spPr>
        <a:xfrm>
          <a:off x="7594111" y="167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46989</xdr:rowOff>
    </xdr:from>
    <xdr:to>
      <xdr:col>36</xdr:col>
      <xdr:colOff>165100</xdr:colOff>
      <xdr:row>97</xdr:row>
      <xdr:rowOff>148589</xdr:rowOff>
    </xdr:to>
    <xdr:sp macro="" textlink="">
      <xdr:nvSpPr>
        <xdr:cNvPr id="489" name="楕円 488"/>
        <xdr:cNvSpPr/>
      </xdr:nvSpPr>
      <xdr:spPr>
        <a:xfrm>
          <a:off x="6921500" y="166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165116</xdr:rowOff>
    </xdr:from>
    <xdr:ext cx="534377" cy="259045"/>
    <xdr:sp macro="" textlink="">
      <xdr:nvSpPr>
        <xdr:cNvPr id="490" name="テキスト ボックス 489"/>
        <xdr:cNvSpPr txBox="1"/>
      </xdr:nvSpPr>
      <xdr:spPr>
        <a:xfrm>
          <a:off x="6705111" y="164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66689</xdr:rowOff>
    </xdr:from>
    <xdr:to>
      <xdr:col>85</xdr:col>
      <xdr:colOff>127000</xdr:colOff>
      <xdr:row>38</xdr:row>
      <xdr:rowOff>2180</xdr:rowOff>
    </xdr:to>
    <xdr:cxnSp macro="">
      <xdr:nvCxnSpPr>
        <xdr:cNvPr id="521" name="直線コネクタ 520"/>
        <xdr:cNvCxnSpPr/>
      </xdr:nvCxnSpPr>
      <xdr:spPr>
        <a:xfrm flipV="1">
          <a:off x="15481300" y="6238889"/>
          <a:ext cx="838200" cy="27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2180</xdr:rowOff>
    </xdr:from>
    <xdr:to>
      <xdr:col>81</xdr:col>
      <xdr:colOff>50800</xdr:colOff>
      <xdr:row>39</xdr:row>
      <xdr:rowOff>60398</xdr:rowOff>
    </xdr:to>
    <xdr:cxnSp macro="">
      <xdr:nvCxnSpPr>
        <xdr:cNvPr id="524" name="直線コネクタ 523"/>
        <xdr:cNvCxnSpPr/>
      </xdr:nvCxnSpPr>
      <xdr:spPr>
        <a:xfrm flipV="1">
          <a:off x="14592300" y="6517280"/>
          <a:ext cx="889000" cy="2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60398</xdr:rowOff>
    </xdr:from>
    <xdr:to>
      <xdr:col>76</xdr:col>
      <xdr:colOff>114300</xdr:colOff>
      <xdr:row>39</xdr:row>
      <xdr:rowOff>63718</xdr:rowOff>
    </xdr:to>
    <xdr:cxnSp macro="">
      <xdr:nvCxnSpPr>
        <xdr:cNvPr id="527" name="直線コネクタ 526"/>
        <xdr:cNvCxnSpPr/>
      </xdr:nvCxnSpPr>
      <xdr:spPr>
        <a:xfrm flipV="1">
          <a:off x="13703300" y="6746948"/>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6186</xdr:rowOff>
    </xdr:from>
    <xdr:to>
      <xdr:col>71</xdr:col>
      <xdr:colOff>177800</xdr:colOff>
      <xdr:row>39</xdr:row>
      <xdr:rowOff>63718</xdr:rowOff>
    </xdr:to>
    <xdr:cxnSp macro="">
      <xdr:nvCxnSpPr>
        <xdr:cNvPr id="530" name="直線コネクタ 529"/>
        <xdr:cNvCxnSpPr/>
      </xdr:nvCxnSpPr>
      <xdr:spPr>
        <a:xfrm>
          <a:off x="12814300" y="6692736"/>
          <a:ext cx="8890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73793</xdr:rowOff>
    </xdr:from>
    <xdr:ext cx="469744" cy="259045"/>
    <xdr:sp macro="" textlink="">
      <xdr:nvSpPr>
        <xdr:cNvPr id="534" name="テキスト ボックス 533"/>
        <xdr:cNvSpPr txBox="1"/>
      </xdr:nvSpPr>
      <xdr:spPr>
        <a:xfrm>
          <a:off x="12579428" y="67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15889</xdr:rowOff>
    </xdr:from>
    <xdr:to>
      <xdr:col>85</xdr:col>
      <xdr:colOff>177800</xdr:colOff>
      <xdr:row>36</xdr:row>
      <xdr:rowOff>117489</xdr:rowOff>
    </xdr:to>
    <xdr:sp macro="" textlink="">
      <xdr:nvSpPr>
        <xdr:cNvPr id="540" name="楕円 539"/>
        <xdr:cNvSpPr/>
      </xdr:nvSpPr>
      <xdr:spPr>
        <a:xfrm>
          <a:off x="16268700" y="61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38766</xdr:rowOff>
    </xdr:from>
    <xdr:ext cx="534377" cy="259045"/>
    <xdr:sp macro="" textlink="">
      <xdr:nvSpPr>
        <xdr:cNvPr id="541" name="災害復旧事業費該当値テキスト"/>
        <xdr:cNvSpPr txBox="1"/>
      </xdr:nvSpPr>
      <xdr:spPr>
        <a:xfrm>
          <a:off x="16370300" y="60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122831</xdr:rowOff>
    </xdr:from>
    <xdr:to>
      <xdr:col>81</xdr:col>
      <xdr:colOff>101600</xdr:colOff>
      <xdr:row>38</xdr:row>
      <xdr:rowOff>52981</xdr:rowOff>
    </xdr:to>
    <xdr:sp macro="" textlink="">
      <xdr:nvSpPr>
        <xdr:cNvPr id="542" name="楕円 541"/>
        <xdr:cNvSpPr/>
      </xdr:nvSpPr>
      <xdr:spPr>
        <a:xfrm>
          <a:off x="15430500" y="64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69508</xdr:rowOff>
    </xdr:from>
    <xdr:ext cx="534377" cy="259045"/>
    <xdr:sp macro="" textlink="">
      <xdr:nvSpPr>
        <xdr:cNvPr id="543" name="テキスト ボックス 542"/>
        <xdr:cNvSpPr txBox="1"/>
      </xdr:nvSpPr>
      <xdr:spPr>
        <a:xfrm>
          <a:off x="15214111" y="62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9598</xdr:rowOff>
    </xdr:from>
    <xdr:to>
      <xdr:col>76</xdr:col>
      <xdr:colOff>165100</xdr:colOff>
      <xdr:row>39</xdr:row>
      <xdr:rowOff>111198</xdr:rowOff>
    </xdr:to>
    <xdr:sp macro="" textlink="">
      <xdr:nvSpPr>
        <xdr:cNvPr id="544" name="楕円 543"/>
        <xdr:cNvSpPr/>
      </xdr:nvSpPr>
      <xdr:spPr>
        <a:xfrm>
          <a:off x="14541500" y="66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102325</xdr:rowOff>
    </xdr:from>
    <xdr:ext cx="469744" cy="259045"/>
    <xdr:sp macro="" textlink="">
      <xdr:nvSpPr>
        <xdr:cNvPr id="545" name="テキスト ボックス 544"/>
        <xdr:cNvSpPr txBox="1"/>
      </xdr:nvSpPr>
      <xdr:spPr>
        <a:xfrm>
          <a:off x="14357428" y="67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12918</xdr:rowOff>
    </xdr:from>
    <xdr:to>
      <xdr:col>72</xdr:col>
      <xdr:colOff>38100</xdr:colOff>
      <xdr:row>39</xdr:row>
      <xdr:rowOff>114518</xdr:rowOff>
    </xdr:to>
    <xdr:sp macro="" textlink="">
      <xdr:nvSpPr>
        <xdr:cNvPr id="546" name="楕円 545"/>
        <xdr:cNvSpPr/>
      </xdr:nvSpPr>
      <xdr:spPr>
        <a:xfrm>
          <a:off x="13652500" y="66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131045</xdr:rowOff>
    </xdr:from>
    <xdr:ext cx="469744" cy="259045"/>
    <xdr:sp macro="" textlink="">
      <xdr:nvSpPr>
        <xdr:cNvPr id="547" name="テキスト ボックス 546"/>
        <xdr:cNvSpPr txBox="1"/>
      </xdr:nvSpPr>
      <xdr:spPr>
        <a:xfrm>
          <a:off x="13468428" y="647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126836</xdr:rowOff>
    </xdr:from>
    <xdr:to>
      <xdr:col>67</xdr:col>
      <xdr:colOff>101600</xdr:colOff>
      <xdr:row>39</xdr:row>
      <xdr:rowOff>56986</xdr:rowOff>
    </xdr:to>
    <xdr:sp macro="" textlink="">
      <xdr:nvSpPr>
        <xdr:cNvPr id="548" name="楕円 547"/>
        <xdr:cNvSpPr/>
      </xdr:nvSpPr>
      <xdr:spPr>
        <a:xfrm>
          <a:off x="12763500" y="66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73514</xdr:rowOff>
    </xdr:from>
    <xdr:ext cx="469744" cy="259045"/>
    <xdr:sp macro="" textlink="">
      <xdr:nvSpPr>
        <xdr:cNvPr id="549" name="テキスト ボックス 548"/>
        <xdr:cNvSpPr txBox="1"/>
      </xdr:nvSpPr>
      <xdr:spPr>
        <a:xfrm>
          <a:off x="12579428" y="641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34010</xdr:rowOff>
    </xdr:from>
    <xdr:to>
      <xdr:col>85</xdr:col>
      <xdr:colOff>127000</xdr:colOff>
      <xdr:row>72</xdr:row>
      <xdr:rowOff>104305</xdr:rowOff>
    </xdr:to>
    <xdr:cxnSp macro="">
      <xdr:nvCxnSpPr>
        <xdr:cNvPr id="627" name="直線コネクタ 626"/>
        <xdr:cNvCxnSpPr/>
      </xdr:nvCxnSpPr>
      <xdr:spPr>
        <a:xfrm flipV="1">
          <a:off x="15481300" y="12206960"/>
          <a:ext cx="8382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24981</xdr:rowOff>
    </xdr:from>
    <xdr:to>
      <xdr:col>81</xdr:col>
      <xdr:colOff>50800</xdr:colOff>
      <xdr:row>72</xdr:row>
      <xdr:rowOff>104305</xdr:rowOff>
    </xdr:to>
    <xdr:cxnSp macro="">
      <xdr:nvCxnSpPr>
        <xdr:cNvPr id="630" name="直線コネクタ 629"/>
        <xdr:cNvCxnSpPr/>
      </xdr:nvCxnSpPr>
      <xdr:spPr>
        <a:xfrm>
          <a:off x="14592300" y="12026481"/>
          <a:ext cx="889000" cy="4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15710</xdr:rowOff>
    </xdr:from>
    <xdr:to>
      <xdr:col>76</xdr:col>
      <xdr:colOff>114300</xdr:colOff>
      <xdr:row>70</xdr:row>
      <xdr:rowOff>24981</xdr:rowOff>
    </xdr:to>
    <xdr:cxnSp macro="">
      <xdr:nvCxnSpPr>
        <xdr:cNvPr id="633" name="直線コネクタ 632"/>
        <xdr:cNvCxnSpPr/>
      </xdr:nvCxnSpPr>
      <xdr:spPr>
        <a:xfrm>
          <a:off x="13703300" y="12017210"/>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12395</xdr:rowOff>
    </xdr:from>
    <xdr:to>
      <xdr:col>71</xdr:col>
      <xdr:colOff>177800</xdr:colOff>
      <xdr:row>70</xdr:row>
      <xdr:rowOff>15710</xdr:rowOff>
    </xdr:to>
    <xdr:cxnSp macro="">
      <xdr:nvCxnSpPr>
        <xdr:cNvPr id="636" name="直線コネクタ 635"/>
        <xdr:cNvCxnSpPr/>
      </xdr:nvCxnSpPr>
      <xdr:spPr>
        <a:xfrm>
          <a:off x="12814300" y="1201389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154660</xdr:rowOff>
    </xdr:from>
    <xdr:to>
      <xdr:col>85</xdr:col>
      <xdr:colOff>177800</xdr:colOff>
      <xdr:row>71</xdr:row>
      <xdr:rowOff>84810</xdr:rowOff>
    </xdr:to>
    <xdr:sp macro="" textlink="">
      <xdr:nvSpPr>
        <xdr:cNvPr id="646" name="楕円 645"/>
        <xdr:cNvSpPr/>
      </xdr:nvSpPr>
      <xdr:spPr>
        <a:xfrm>
          <a:off x="16268700" y="121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6087</xdr:rowOff>
    </xdr:from>
    <xdr:ext cx="599010" cy="259045"/>
    <xdr:sp macro="" textlink="">
      <xdr:nvSpPr>
        <xdr:cNvPr id="647" name="公債費該当値テキスト"/>
        <xdr:cNvSpPr txBox="1"/>
      </xdr:nvSpPr>
      <xdr:spPr>
        <a:xfrm>
          <a:off x="16370300" y="1200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53505</xdr:rowOff>
    </xdr:from>
    <xdr:to>
      <xdr:col>81</xdr:col>
      <xdr:colOff>101600</xdr:colOff>
      <xdr:row>72</xdr:row>
      <xdr:rowOff>155105</xdr:rowOff>
    </xdr:to>
    <xdr:sp macro="" textlink="">
      <xdr:nvSpPr>
        <xdr:cNvPr id="648" name="楕円 647"/>
        <xdr:cNvSpPr/>
      </xdr:nvSpPr>
      <xdr:spPr>
        <a:xfrm>
          <a:off x="15430500" y="123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182</xdr:rowOff>
    </xdr:from>
    <xdr:ext cx="534377" cy="259045"/>
    <xdr:sp macro="" textlink="">
      <xdr:nvSpPr>
        <xdr:cNvPr id="649" name="テキスト ボックス 648"/>
        <xdr:cNvSpPr txBox="1"/>
      </xdr:nvSpPr>
      <xdr:spPr>
        <a:xfrm>
          <a:off x="15214111" y="121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145631</xdr:rowOff>
    </xdr:from>
    <xdr:to>
      <xdr:col>76</xdr:col>
      <xdr:colOff>165100</xdr:colOff>
      <xdr:row>70</xdr:row>
      <xdr:rowOff>75781</xdr:rowOff>
    </xdr:to>
    <xdr:sp macro="" textlink="">
      <xdr:nvSpPr>
        <xdr:cNvPr id="650" name="楕円 649"/>
        <xdr:cNvSpPr/>
      </xdr:nvSpPr>
      <xdr:spPr>
        <a:xfrm>
          <a:off x="14541500" y="119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92308</xdr:rowOff>
    </xdr:from>
    <xdr:ext cx="599010" cy="259045"/>
    <xdr:sp macro="" textlink="">
      <xdr:nvSpPr>
        <xdr:cNvPr id="651" name="テキスト ボックス 650"/>
        <xdr:cNvSpPr txBox="1"/>
      </xdr:nvSpPr>
      <xdr:spPr>
        <a:xfrm>
          <a:off x="14292795" y="117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136360</xdr:rowOff>
    </xdr:from>
    <xdr:to>
      <xdr:col>72</xdr:col>
      <xdr:colOff>38100</xdr:colOff>
      <xdr:row>70</xdr:row>
      <xdr:rowOff>66510</xdr:rowOff>
    </xdr:to>
    <xdr:sp macro="" textlink="">
      <xdr:nvSpPr>
        <xdr:cNvPr id="652" name="楕円 651"/>
        <xdr:cNvSpPr/>
      </xdr:nvSpPr>
      <xdr:spPr>
        <a:xfrm>
          <a:off x="13652500" y="119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83037</xdr:rowOff>
    </xdr:from>
    <xdr:ext cx="599010" cy="259045"/>
    <xdr:sp macro="" textlink="">
      <xdr:nvSpPr>
        <xdr:cNvPr id="653" name="テキスト ボックス 652"/>
        <xdr:cNvSpPr txBox="1"/>
      </xdr:nvSpPr>
      <xdr:spPr>
        <a:xfrm>
          <a:off x="13403795" y="1174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133045</xdr:rowOff>
    </xdr:from>
    <xdr:to>
      <xdr:col>67</xdr:col>
      <xdr:colOff>101600</xdr:colOff>
      <xdr:row>70</xdr:row>
      <xdr:rowOff>63195</xdr:rowOff>
    </xdr:to>
    <xdr:sp macro="" textlink="">
      <xdr:nvSpPr>
        <xdr:cNvPr id="654" name="楕円 653"/>
        <xdr:cNvSpPr/>
      </xdr:nvSpPr>
      <xdr:spPr>
        <a:xfrm>
          <a:off x="12763500" y="119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79722</xdr:rowOff>
    </xdr:from>
    <xdr:ext cx="599010" cy="259045"/>
    <xdr:sp macro="" textlink="">
      <xdr:nvSpPr>
        <xdr:cNvPr id="655" name="テキスト ボックス 654"/>
        <xdr:cNvSpPr txBox="1"/>
      </xdr:nvSpPr>
      <xdr:spPr>
        <a:xfrm>
          <a:off x="12514795" y="117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126944</xdr:rowOff>
    </xdr:from>
    <xdr:to>
      <xdr:col>85</xdr:col>
      <xdr:colOff>127000</xdr:colOff>
      <xdr:row>97</xdr:row>
      <xdr:rowOff>1008</xdr:rowOff>
    </xdr:to>
    <xdr:cxnSp macro="">
      <xdr:nvCxnSpPr>
        <xdr:cNvPr id="682" name="直線コネクタ 681"/>
        <xdr:cNvCxnSpPr/>
      </xdr:nvCxnSpPr>
      <xdr:spPr>
        <a:xfrm flipV="1">
          <a:off x="15481300" y="16414694"/>
          <a:ext cx="838200" cy="2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151107</xdr:rowOff>
    </xdr:from>
    <xdr:to>
      <xdr:col>81</xdr:col>
      <xdr:colOff>50800</xdr:colOff>
      <xdr:row>97</xdr:row>
      <xdr:rowOff>1008</xdr:rowOff>
    </xdr:to>
    <xdr:cxnSp macro="">
      <xdr:nvCxnSpPr>
        <xdr:cNvPr id="685" name="直線コネクタ 684"/>
        <xdr:cNvCxnSpPr/>
      </xdr:nvCxnSpPr>
      <xdr:spPr>
        <a:xfrm>
          <a:off x="14592300" y="16438857"/>
          <a:ext cx="889000" cy="19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141072</xdr:rowOff>
    </xdr:from>
    <xdr:to>
      <xdr:col>76</xdr:col>
      <xdr:colOff>114300</xdr:colOff>
      <xdr:row>95</xdr:row>
      <xdr:rowOff>151107</xdr:rowOff>
    </xdr:to>
    <xdr:cxnSp macro="">
      <xdr:nvCxnSpPr>
        <xdr:cNvPr id="688" name="直線コネクタ 687"/>
        <xdr:cNvCxnSpPr/>
      </xdr:nvCxnSpPr>
      <xdr:spPr>
        <a:xfrm>
          <a:off x="13703300" y="16428822"/>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137688</xdr:rowOff>
    </xdr:from>
    <xdr:to>
      <xdr:col>71</xdr:col>
      <xdr:colOff>177800</xdr:colOff>
      <xdr:row>95</xdr:row>
      <xdr:rowOff>141072</xdr:rowOff>
    </xdr:to>
    <xdr:cxnSp macro="">
      <xdr:nvCxnSpPr>
        <xdr:cNvPr id="691" name="直線コネクタ 690"/>
        <xdr:cNvCxnSpPr/>
      </xdr:nvCxnSpPr>
      <xdr:spPr>
        <a:xfrm>
          <a:off x="12814300" y="16253988"/>
          <a:ext cx="889000" cy="1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76144</xdr:rowOff>
    </xdr:from>
    <xdr:to>
      <xdr:col>85</xdr:col>
      <xdr:colOff>177800</xdr:colOff>
      <xdr:row>96</xdr:row>
      <xdr:rowOff>6294</xdr:rowOff>
    </xdr:to>
    <xdr:sp macro="" textlink="">
      <xdr:nvSpPr>
        <xdr:cNvPr id="701" name="楕円 700"/>
        <xdr:cNvSpPr/>
      </xdr:nvSpPr>
      <xdr:spPr>
        <a:xfrm>
          <a:off x="16268700" y="163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99021</xdr:rowOff>
    </xdr:from>
    <xdr:ext cx="534377" cy="259045"/>
    <xdr:sp macro="" textlink="">
      <xdr:nvSpPr>
        <xdr:cNvPr id="702" name="積立金該当値テキスト"/>
        <xdr:cNvSpPr txBox="1"/>
      </xdr:nvSpPr>
      <xdr:spPr>
        <a:xfrm>
          <a:off x="16370300" y="162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121658</xdr:rowOff>
    </xdr:from>
    <xdr:to>
      <xdr:col>81</xdr:col>
      <xdr:colOff>101600</xdr:colOff>
      <xdr:row>97</xdr:row>
      <xdr:rowOff>51808</xdr:rowOff>
    </xdr:to>
    <xdr:sp macro="" textlink="">
      <xdr:nvSpPr>
        <xdr:cNvPr id="703" name="楕円 702"/>
        <xdr:cNvSpPr/>
      </xdr:nvSpPr>
      <xdr:spPr>
        <a:xfrm>
          <a:off x="15430500" y="165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42935</xdr:rowOff>
    </xdr:from>
    <xdr:ext cx="534377" cy="259045"/>
    <xdr:sp macro="" textlink="">
      <xdr:nvSpPr>
        <xdr:cNvPr id="704" name="テキスト ボックス 703"/>
        <xdr:cNvSpPr txBox="1"/>
      </xdr:nvSpPr>
      <xdr:spPr>
        <a:xfrm>
          <a:off x="15214111" y="166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100307</xdr:rowOff>
    </xdr:from>
    <xdr:to>
      <xdr:col>76</xdr:col>
      <xdr:colOff>165100</xdr:colOff>
      <xdr:row>96</xdr:row>
      <xdr:rowOff>30457</xdr:rowOff>
    </xdr:to>
    <xdr:sp macro="" textlink="">
      <xdr:nvSpPr>
        <xdr:cNvPr id="705" name="楕円 704"/>
        <xdr:cNvSpPr/>
      </xdr:nvSpPr>
      <xdr:spPr>
        <a:xfrm>
          <a:off x="14541500" y="163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46984</xdr:rowOff>
    </xdr:from>
    <xdr:ext cx="534377" cy="259045"/>
    <xdr:sp macro="" textlink="">
      <xdr:nvSpPr>
        <xdr:cNvPr id="706" name="テキスト ボックス 705"/>
        <xdr:cNvSpPr txBox="1"/>
      </xdr:nvSpPr>
      <xdr:spPr>
        <a:xfrm>
          <a:off x="14325111" y="161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90272</xdr:rowOff>
    </xdr:from>
    <xdr:to>
      <xdr:col>72</xdr:col>
      <xdr:colOff>38100</xdr:colOff>
      <xdr:row>96</xdr:row>
      <xdr:rowOff>20422</xdr:rowOff>
    </xdr:to>
    <xdr:sp macro="" textlink="">
      <xdr:nvSpPr>
        <xdr:cNvPr id="707" name="楕円 706"/>
        <xdr:cNvSpPr/>
      </xdr:nvSpPr>
      <xdr:spPr>
        <a:xfrm>
          <a:off x="13652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36949</xdr:rowOff>
    </xdr:from>
    <xdr:ext cx="534377" cy="259045"/>
    <xdr:sp macro="" textlink="">
      <xdr:nvSpPr>
        <xdr:cNvPr id="708" name="テキスト ボックス 707"/>
        <xdr:cNvSpPr txBox="1"/>
      </xdr:nvSpPr>
      <xdr:spPr>
        <a:xfrm>
          <a:off x="13436111" y="161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86888</xdr:rowOff>
    </xdr:from>
    <xdr:to>
      <xdr:col>67</xdr:col>
      <xdr:colOff>101600</xdr:colOff>
      <xdr:row>95</xdr:row>
      <xdr:rowOff>17038</xdr:rowOff>
    </xdr:to>
    <xdr:sp macro="" textlink="">
      <xdr:nvSpPr>
        <xdr:cNvPr id="709" name="楕円 708"/>
        <xdr:cNvSpPr/>
      </xdr:nvSpPr>
      <xdr:spPr>
        <a:xfrm>
          <a:off x="12763500" y="1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33565</xdr:rowOff>
    </xdr:from>
    <xdr:ext cx="534377" cy="259045"/>
    <xdr:sp macro="" textlink="">
      <xdr:nvSpPr>
        <xdr:cNvPr id="710" name="テキスト ボックス 709"/>
        <xdr:cNvSpPr txBox="1"/>
      </xdr:nvSpPr>
      <xdr:spPr>
        <a:xfrm>
          <a:off x="12547111" y="159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151347</xdr:rowOff>
    </xdr:from>
    <xdr:to>
      <xdr:col>116</xdr:col>
      <xdr:colOff>63500</xdr:colOff>
      <xdr:row>39</xdr:row>
      <xdr:rowOff>7983</xdr:rowOff>
    </xdr:to>
    <xdr:cxnSp macro="">
      <xdr:nvCxnSpPr>
        <xdr:cNvPr id="741" name="直線コネクタ 740"/>
        <xdr:cNvCxnSpPr/>
      </xdr:nvCxnSpPr>
      <xdr:spPr>
        <a:xfrm flipV="1">
          <a:off x="21323300" y="6666447"/>
          <a:ext cx="8382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42926</xdr:rowOff>
    </xdr:from>
    <xdr:to>
      <xdr:col>111</xdr:col>
      <xdr:colOff>177800</xdr:colOff>
      <xdr:row>39</xdr:row>
      <xdr:rowOff>7983</xdr:rowOff>
    </xdr:to>
    <xdr:cxnSp macro="">
      <xdr:nvCxnSpPr>
        <xdr:cNvPr id="744" name="直線コネクタ 743"/>
        <xdr:cNvCxnSpPr/>
      </xdr:nvCxnSpPr>
      <xdr:spPr>
        <a:xfrm>
          <a:off x="20434300" y="6558026"/>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42926</xdr:rowOff>
    </xdr:from>
    <xdr:to>
      <xdr:col>107</xdr:col>
      <xdr:colOff>50800</xdr:colOff>
      <xdr:row>38</xdr:row>
      <xdr:rowOff>121194</xdr:rowOff>
    </xdr:to>
    <xdr:cxnSp macro="">
      <xdr:nvCxnSpPr>
        <xdr:cNvPr id="747" name="直線コネクタ 746"/>
        <xdr:cNvCxnSpPr/>
      </xdr:nvCxnSpPr>
      <xdr:spPr>
        <a:xfrm flipV="1">
          <a:off x="19545300" y="6558026"/>
          <a:ext cx="8890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109438</xdr:rowOff>
    </xdr:from>
    <xdr:to>
      <xdr:col>102</xdr:col>
      <xdr:colOff>114300</xdr:colOff>
      <xdr:row>38</xdr:row>
      <xdr:rowOff>121194</xdr:rowOff>
    </xdr:to>
    <xdr:cxnSp macro="">
      <xdr:nvCxnSpPr>
        <xdr:cNvPr id="750" name="直線コネクタ 749"/>
        <xdr:cNvCxnSpPr/>
      </xdr:nvCxnSpPr>
      <xdr:spPr>
        <a:xfrm>
          <a:off x="18656300" y="6624538"/>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100547</xdr:rowOff>
    </xdr:from>
    <xdr:to>
      <xdr:col>116</xdr:col>
      <xdr:colOff>114300</xdr:colOff>
      <xdr:row>39</xdr:row>
      <xdr:rowOff>30697</xdr:rowOff>
    </xdr:to>
    <xdr:sp macro="" textlink="">
      <xdr:nvSpPr>
        <xdr:cNvPr id="760" name="楕円 759"/>
        <xdr:cNvSpPr/>
      </xdr:nvSpPr>
      <xdr:spPr>
        <a:xfrm>
          <a:off x="22110700" y="66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15474</xdr:rowOff>
    </xdr:from>
    <xdr:ext cx="469744" cy="259045"/>
    <xdr:sp macro="" textlink="">
      <xdr:nvSpPr>
        <xdr:cNvPr id="761" name="投資及び出資金該当値テキスト"/>
        <xdr:cNvSpPr txBox="1"/>
      </xdr:nvSpPr>
      <xdr:spPr>
        <a:xfrm>
          <a:off x="22212300" y="65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128633</xdr:rowOff>
    </xdr:from>
    <xdr:to>
      <xdr:col>112</xdr:col>
      <xdr:colOff>38100</xdr:colOff>
      <xdr:row>39</xdr:row>
      <xdr:rowOff>58783</xdr:rowOff>
    </xdr:to>
    <xdr:sp macro="" textlink="">
      <xdr:nvSpPr>
        <xdr:cNvPr id="762" name="楕円 761"/>
        <xdr:cNvSpPr/>
      </xdr:nvSpPr>
      <xdr:spPr>
        <a:xfrm>
          <a:off x="21272500" y="66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49910</xdr:rowOff>
    </xdr:from>
    <xdr:ext cx="378565" cy="259045"/>
    <xdr:sp macro="" textlink="">
      <xdr:nvSpPr>
        <xdr:cNvPr id="763" name="テキスト ボックス 762"/>
        <xdr:cNvSpPr txBox="1"/>
      </xdr:nvSpPr>
      <xdr:spPr>
        <a:xfrm>
          <a:off x="21134017" y="673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163576</xdr:rowOff>
    </xdr:from>
    <xdr:to>
      <xdr:col>107</xdr:col>
      <xdr:colOff>101600</xdr:colOff>
      <xdr:row>38</xdr:row>
      <xdr:rowOff>93726</xdr:rowOff>
    </xdr:to>
    <xdr:sp macro="" textlink="">
      <xdr:nvSpPr>
        <xdr:cNvPr id="764" name="楕円 763"/>
        <xdr:cNvSpPr/>
      </xdr:nvSpPr>
      <xdr:spPr>
        <a:xfrm>
          <a:off x="20383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110253</xdr:rowOff>
    </xdr:from>
    <xdr:ext cx="469744" cy="259045"/>
    <xdr:sp macro="" textlink="">
      <xdr:nvSpPr>
        <xdr:cNvPr id="765" name="テキスト ボックス 764"/>
        <xdr:cNvSpPr txBox="1"/>
      </xdr:nvSpPr>
      <xdr:spPr>
        <a:xfrm>
          <a:off x="20199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70394</xdr:rowOff>
    </xdr:from>
    <xdr:to>
      <xdr:col>102</xdr:col>
      <xdr:colOff>165100</xdr:colOff>
      <xdr:row>39</xdr:row>
      <xdr:rowOff>544</xdr:rowOff>
    </xdr:to>
    <xdr:sp macro="" textlink="">
      <xdr:nvSpPr>
        <xdr:cNvPr id="766" name="楕円 765"/>
        <xdr:cNvSpPr/>
      </xdr:nvSpPr>
      <xdr:spPr>
        <a:xfrm>
          <a:off x="19494500" y="65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163121</xdr:rowOff>
    </xdr:from>
    <xdr:ext cx="469744" cy="259045"/>
    <xdr:sp macro="" textlink="">
      <xdr:nvSpPr>
        <xdr:cNvPr id="767" name="テキスト ボックス 766"/>
        <xdr:cNvSpPr txBox="1"/>
      </xdr:nvSpPr>
      <xdr:spPr>
        <a:xfrm>
          <a:off x="19310428"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58638</xdr:rowOff>
    </xdr:from>
    <xdr:to>
      <xdr:col>98</xdr:col>
      <xdr:colOff>38100</xdr:colOff>
      <xdr:row>38</xdr:row>
      <xdr:rowOff>160238</xdr:rowOff>
    </xdr:to>
    <xdr:sp macro="" textlink="">
      <xdr:nvSpPr>
        <xdr:cNvPr id="768" name="楕円 767"/>
        <xdr:cNvSpPr/>
      </xdr:nvSpPr>
      <xdr:spPr>
        <a:xfrm>
          <a:off x="18605500" y="65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151365</xdr:rowOff>
    </xdr:from>
    <xdr:ext cx="469744" cy="259045"/>
    <xdr:sp macro="" textlink="">
      <xdr:nvSpPr>
        <xdr:cNvPr id="769" name="テキスト ボックス 768"/>
        <xdr:cNvSpPr txBox="1"/>
      </xdr:nvSpPr>
      <xdr:spPr>
        <a:xfrm>
          <a:off x="18421428" y="666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30429</xdr:rowOff>
    </xdr:from>
    <xdr:to>
      <xdr:col>116</xdr:col>
      <xdr:colOff>63500</xdr:colOff>
      <xdr:row>57</xdr:row>
      <xdr:rowOff>38659</xdr:rowOff>
    </xdr:to>
    <xdr:cxnSp macro="">
      <xdr:nvCxnSpPr>
        <xdr:cNvPr id="798" name="直線コネクタ 797"/>
        <xdr:cNvCxnSpPr/>
      </xdr:nvCxnSpPr>
      <xdr:spPr>
        <a:xfrm flipV="1">
          <a:off x="21323300" y="980307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38659</xdr:rowOff>
    </xdr:from>
    <xdr:to>
      <xdr:col>111</xdr:col>
      <xdr:colOff>177800</xdr:colOff>
      <xdr:row>57</xdr:row>
      <xdr:rowOff>42888</xdr:rowOff>
    </xdr:to>
    <xdr:cxnSp macro="">
      <xdr:nvCxnSpPr>
        <xdr:cNvPr id="801" name="直線コネクタ 800"/>
        <xdr:cNvCxnSpPr/>
      </xdr:nvCxnSpPr>
      <xdr:spPr>
        <a:xfrm flipV="1">
          <a:off x="20434300" y="981130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42888</xdr:rowOff>
    </xdr:from>
    <xdr:to>
      <xdr:col>107</xdr:col>
      <xdr:colOff>50800</xdr:colOff>
      <xdr:row>57</xdr:row>
      <xdr:rowOff>47879</xdr:rowOff>
    </xdr:to>
    <xdr:cxnSp macro="">
      <xdr:nvCxnSpPr>
        <xdr:cNvPr id="804" name="直線コネクタ 803"/>
        <xdr:cNvCxnSpPr/>
      </xdr:nvCxnSpPr>
      <xdr:spPr>
        <a:xfrm flipV="1">
          <a:off x="19545300" y="9815538"/>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47879</xdr:rowOff>
    </xdr:from>
    <xdr:to>
      <xdr:col>102</xdr:col>
      <xdr:colOff>114300</xdr:colOff>
      <xdr:row>57</xdr:row>
      <xdr:rowOff>51689</xdr:rowOff>
    </xdr:to>
    <xdr:cxnSp macro="">
      <xdr:nvCxnSpPr>
        <xdr:cNvPr id="807" name="直線コネクタ 806"/>
        <xdr:cNvCxnSpPr/>
      </xdr:nvCxnSpPr>
      <xdr:spPr>
        <a:xfrm flipV="1">
          <a:off x="18656300" y="98205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151079</xdr:rowOff>
    </xdr:from>
    <xdr:to>
      <xdr:col>116</xdr:col>
      <xdr:colOff>114300</xdr:colOff>
      <xdr:row>57</xdr:row>
      <xdr:rowOff>81229</xdr:rowOff>
    </xdr:to>
    <xdr:sp macro="" textlink="">
      <xdr:nvSpPr>
        <xdr:cNvPr id="817" name="楕円 816"/>
        <xdr:cNvSpPr/>
      </xdr:nvSpPr>
      <xdr:spPr>
        <a:xfrm>
          <a:off x="22110700" y="97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2506</xdr:rowOff>
    </xdr:from>
    <xdr:ext cx="469744" cy="259045"/>
    <xdr:sp macro="" textlink="">
      <xdr:nvSpPr>
        <xdr:cNvPr id="818" name="貸付金該当値テキスト"/>
        <xdr:cNvSpPr txBox="1"/>
      </xdr:nvSpPr>
      <xdr:spPr>
        <a:xfrm>
          <a:off x="22212300" y="960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159309</xdr:rowOff>
    </xdr:from>
    <xdr:to>
      <xdr:col>112</xdr:col>
      <xdr:colOff>38100</xdr:colOff>
      <xdr:row>57</xdr:row>
      <xdr:rowOff>89459</xdr:rowOff>
    </xdr:to>
    <xdr:sp macro="" textlink="">
      <xdr:nvSpPr>
        <xdr:cNvPr id="819" name="楕円 818"/>
        <xdr:cNvSpPr/>
      </xdr:nvSpPr>
      <xdr:spPr>
        <a:xfrm>
          <a:off x="21272500" y="97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105986</xdr:rowOff>
    </xdr:from>
    <xdr:ext cx="469744" cy="259045"/>
    <xdr:sp macro="" textlink="">
      <xdr:nvSpPr>
        <xdr:cNvPr id="820" name="テキスト ボックス 819"/>
        <xdr:cNvSpPr txBox="1"/>
      </xdr:nvSpPr>
      <xdr:spPr>
        <a:xfrm>
          <a:off x="21088428" y="95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163538</xdr:rowOff>
    </xdr:from>
    <xdr:to>
      <xdr:col>107</xdr:col>
      <xdr:colOff>101600</xdr:colOff>
      <xdr:row>57</xdr:row>
      <xdr:rowOff>93688</xdr:rowOff>
    </xdr:to>
    <xdr:sp macro="" textlink="">
      <xdr:nvSpPr>
        <xdr:cNvPr id="821" name="楕円 820"/>
        <xdr:cNvSpPr/>
      </xdr:nvSpPr>
      <xdr:spPr>
        <a:xfrm>
          <a:off x="20383500" y="97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110215</xdr:rowOff>
    </xdr:from>
    <xdr:ext cx="469744" cy="259045"/>
    <xdr:sp macro="" textlink="">
      <xdr:nvSpPr>
        <xdr:cNvPr id="822" name="テキスト ボックス 821"/>
        <xdr:cNvSpPr txBox="1"/>
      </xdr:nvSpPr>
      <xdr:spPr>
        <a:xfrm>
          <a:off x="20199428" y="953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168529</xdr:rowOff>
    </xdr:from>
    <xdr:to>
      <xdr:col>102</xdr:col>
      <xdr:colOff>165100</xdr:colOff>
      <xdr:row>57</xdr:row>
      <xdr:rowOff>98679</xdr:rowOff>
    </xdr:to>
    <xdr:sp macro="" textlink="">
      <xdr:nvSpPr>
        <xdr:cNvPr id="823" name="楕円 822"/>
        <xdr:cNvSpPr/>
      </xdr:nvSpPr>
      <xdr:spPr>
        <a:xfrm>
          <a:off x="19494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115206</xdr:rowOff>
    </xdr:from>
    <xdr:ext cx="469744" cy="259045"/>
    <xdr:sp macro="" textlink="">
      <xdr:nvSpPr>
        <xdr:cNvPr id="824" name="テキスト ボックス 823"/>
        <xdr:cNvSpPr txBox="1"/>
      </xdr:nvSpPr>
      <xdr:spPr>
        <a:xfrm>
          <a:off x="19310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889</xdr:rowOff>
    </xdr:from>
    <xdr:to>
      <xdr:col>98</xdr:col>
      <xdr:colOff>38100</xdr:colOff>
      <xdr:row>57</xdr:row>
      <xdr:rowOff>102489</xdr:rowOff>
    </xdr:to>
    <xdr:sp macro="" textlink="">
      <xdr:nvSpPr>
        <xdr:cNvPr id="825" name="楕円 824"/>
        <xdr:cNvSpPr/>
      </xdr:nvSpPr>
      <xdr:spPr>
        <a:xfrm>
          <a:off x="18605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119016</xdr:rowOff>
    </xdr:from>
    <xdr:ext cx="469744" cy="259045"/>
    <xdr:sp macro="" textlink="">
      <xdr:nvSpPr>
        <xdr:cNvPr id="826" name="テキスト ボックス 825"/>
        <xdr:cNvSpPr txBox="1"/>
      </xdr:nvSpPr>
      <xdr:spPr>
        <a:xfrm>
          <a:off x="18421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153778</xdr:rowOff>
    </xdr:from>
    <xdr:to>
      <xdr:col>116</xdr:col>
      <xdr:colOff>63500</xdr:colOff>
      <xdr:row>75</xdr:row>
      <xdr:rowOff>166351</xdr:rowOff>
    </xdr:to>
    <xdr:cxnSp macro="">
      <xdr:nvCxnSpPr>
        <xdr:cNvPr id="856" name="直線コネクタ 855"/>
        <xdr:cNvCxnSpPr/>
      </xdr:nvCxnSpPr>
      <xdr:spPr>
        <a:xfrm>
          <a:off x="21323300" y="12498178"/>
          <a:ext cx="838200" cy="5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115297</xdr:rowOff>
    </xdr:from>
    <xdr:to>
      <xdr:col>111</xdr:col>
      <xdr:colOff>177800</xdr:colOff>
      <xdr:row>72</xdr:row>
      <xdr:rowOff>153778</xdr:rowOff>
    </xdr:to>
    <xdr:cxnSp macro="">
      <xdr:nvCxnSpPr>
        <xdr:cNvPr id="859" name="直線コネクタ 858"/>
        <xdr:cNvCxnSpPr/>
      </xdr:nvCxnSpPr>
      <xdr:spPr>
        <a:xfrm>
          <a:off x="20434300" y="1245969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7683</xdr:rowOff>
    </xdr:from>
    <xdr:to>
      <xdr:col>107</xdr:col>
      <xdr:colOff>50800</xdr:colOff>
      <xdr:row>72</xdr:row>
      <xdr:rowOff>115297</xdr:rowOff>
    </xdr:to>
    <xdr:cxnSp macro="">
      <xdr:nvCxnSpPr>
        <xdr:cNvPr id="862" name="直線コネクタ 861"/>
        <xdr:cNvCxnSpPr/>
      </xdr:nvCxnSpPr>
      <xdr:spPr>
        <a:xfrm>
          <a:off x="19545300" y="12352083"/>
          <a:ext cx="889000" cy="10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7683</xdr:rowOff>
    </xdr:from>
    <xdr:to>
      <xdr:col>102</xdr:col>
      <xdr:colOff>114300</xdr:colOff>
      <xdr:row>72</xdr:row>
      <xdr:rowOff>62452</xdr:rowOff>
    </xdr:to>
    <xdr:cxnSp macro="">
      <xdr:nvCxnSpPr>
        <xdr:cNvPr id="865" name="直線コネクタ 864"/>
        <xdr:cNvCxnSpPr/>
      </xdr:nvCxnSpPr>
      <xdr:spPr>
        <a:xfrm flipV="1">
          <a:off x="18656300" y="12352083"/>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115551</xdr:rowOff>
    </xdr:from>
    <xdr:to>
      <xdr:col>116</xdr:col>
      <xdr:colOff>114300</xdr:colOff>
      <xdr:row>76</xdr:row>
      <xdr:rowOff>45701</xdr:rowOff>
    </xdr:to>
    <xdr:sp macro="" textlink="">
      <xdr:nvSpPr>
        <xdr:cNvPr id="875" name="楕円 874"/>
        <xdr:cNvSpPr/>
      </xdr:nvSpPr>
      <xdr:spPr>
        <a:xfrm>
          <a:off x="22110700" y="129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138428</xdr:rowOff>
    </xdr:from>
    <xdr:ext cx="534377" cy="259045"/>
    <xdr:sp macro="" textlink="">
      <xdr:nvSpPr>
        <xdr:cNvPr id="876" name="繰出金該当値テキスト"/>
        <xdr:cNvSpPr txBox="1"/>
      </xdr:nvSpPr>
      <xdr:spPr>
        <a:xfrm>
          <a:off x="22212300" y="128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102978</xdr:rowOff>
    </xdr:from>
    <xdr:to>
      <xdr:col>112</xdr:col>
      <xdr:colOff>38100</xdr:colOff>
      <xdr:row>73</xdr:row>
      <xdr:rowOff>33128</xdr:rowOff>
    </xdr:to>
    <xdr:sp macro="" textlink="">
      <xdr:nvSpPr>
        <xdr:cNvPr id="877" name="楕円 876"/>
        <xdr:cNvSpPr/>
      </xdr:nvSpPr>
      <xdr:spPr>
        <a:xfrm>
          <a:off x="21272500" y="124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49655</xdr:rowOff>
    </xdr:from>
    <xdr:ext cx="534377" cy="259045"/>
    <xdr:sp macro="" textlink="">
      <xdr:nvSpPr>
        <xdr:cNvPr id="878" name="テキスト ボックス 877"/>
        <xdr:cNvSpPr txBox="1"/>
      </xdr:nvSpPr>
      <xdr:spPr>
        <a:xfrm>
          <a:off x="21056111" y="122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64497</xdr:rowOff>
    </xdr:from>
    <xdr:to>
      <xdr:col>107</xdr:col>
      <xdr:colOff>101600</xdr:colOff>
      <xdr:row>72</xdr:row>
      <xdr:rowOff>166097</xdr:rowOff>
    </xdr:to>
    <xdr:sp macro="" textlink="">
      <xdr:nvSpPr>
        <xdr:cNvPr id="879" name="楕円 878"/>
        <xdr:cNvSpPr/>
      </xdr:nvSpPr>
      <xdr:spPr>
        <a:xfrm>
          <a:off x="20383500" y="124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11174</xdr:rowOff>
    </xdr:from>
    <xdr:ext cx="534377" cy="259045"/>
    <xdr:sp macro="" textlink="">
      <xdr:nvSpPr>
        <xdr:cNvPr id="880" name="テキスト ボックス 879"/>
        <xdr:cNvSpPr txBox="1"/>
      </xdr:nvSpPr>
      <xdr:spPr>
        <a:xfrm>
          <a:off x="20167111" y="1218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128333</xdr:rowOff>
    </xdr:from>
    <xdr:to>
      <xdr:col>102</xdr:col>
      <xdr:colOff>165100</xdr:colOff>
      <xdr:row>72</xdr:row>
      <xdr:rowOff>58483</xdr:rowOff>
    </xdr:to>
    <xdr:sp macro="" textlink="">
      <xdr:nvSpPr>
        <xdr:cNvPr id="881" name="楕円 880"/>
        <xdr:cNvSpPr/>
      </xdr:nvSpPr>
      <xdr:spPr>
        <a:xfrm>
          <a:off x="19494500" y="123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75010</xdr:rowOff>
    </xdr:from>
    <xdr:ext cx="534377" cy="259045"/>
    <xdr:sp macro="" textlink="">
      <xdr:nvSpPr>
        <xdr:cNvPr id="882" name="テキスト ボックス 881"/>
        <xdr:cNvSpPr txBox="1"/>
      </xdr:nvSpPr>
      <xdr:spPr>
        <a:xfrm>
          <a:off x="19278111" y="120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11652</xdr:rowOff>
    </xdr:from>
    <xdr:to>
      <xdr:col>98</xdr:col>
      <xdr:colOff>38100</xdr:colOff>
      <xdr:row>72</xdr:row>
      <xdr:rowOff>113252</xdr:rowOff>
    </xdr:to>
    <xdr:sp macro="" textlink="">
      <xdr:nvSpPr>
        <xdr:cNvPr id="883" name="楕円 882"/>
        <xdr:cNvSpPr/>
      </xdr:nvSpPr>
      <xdr:spPr>
        <a:xfrm>
          <a:off x="18605500" y="123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129779</xdr:rowOff>
    </xdr:from>
    <xdr:ext cx="534377" cy="259045"/>
    <xdr:sp macro="" textlink="">
      <xdr:nvSpPr>
        <xdr:cNvPr id="884" name="テキスト ボックス 883"/>
        <xdr:cNvSpPr txBox="1"/>
      </xdr:nvSpPr>
      <xdr:spPr>
        <a:xfrm>
          <a:off x="18389111" y="121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778.14㎢</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物件費については，保育所運営や一般廃棄物収集業務等の事務事業の民間委託や新たな施設整備を行ったことにより多額となっている。維持補修費につい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ことにより保有する公共施設数が多いことや県道の権限移譲を積極的に受け入れていることから維持管理の費用が多額となっている。補助費等及び繰出金については，下水道事業会計が企業会計に移行し，繰出金から補助金となったことにより前年度に比べ増加及び減少している。普通建設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や令和元年度災害の復旧を優先したため減少しているものの，小規模農業基盤整備事業などの更新整備や，吉舎町拠点施設整備事業などの新規整備を行ったことにより類似団体と比較し多額となっている。公債費については，ハード事業やソフト事業の財源として借り入れた過疎対策事業債や合併特例事業債などの地方債償還が多額となってい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51,880
51,196
778.14
39,451,908
38,344,434
540,040
21,430,231
48,593,702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16256</xdr:rowOff>
    </xdr:from>
    <xdr:to>
      <xdr:col>24</xdr:col>
      <xdr:colOff>62865</xdr:colOff>
      <xdr:row>38</xdr:row>
      <xdr:rowOff>36449</xdr:rowOff>
    </xdr:to>
    <xdr:cxnSp macro="">
      <xdr:nvCxnSpPr>
        <xdr:cNvPr id="56" name="直線コネクタ 55"/>
        <xdr:cNvCxnSpPr/>
      </xdr:nvCxnSpPr>
      <xdr:spPr>
        <a:xfrm flipV="1">
          <a:off x="4633595" y="5502656"/>
          <a:ext cx="1270" cy="104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40276</xdr:rowOff>
    </xdr:from>
    <xdr:ext cx="469744" cy="259045"/>
    <xdr:sp macro="" textlink="">
      <xdr:nvSpPr>
        <xdr:cNvPr id="57" name="議会費最小値テキスト"/>
        <xdr:cNvSpPr txBox="1"/>
      </xdr:nvSpPr>
      <xdr:spPr>
        <a:xfrm>
          <a:off x="4686300" y="65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36449</xdr:rowOff>
    </xdr:from>
    <xdr:to>
      <xdr:col>24</xdr:col>
      <xdr:colOff>152400</xdr:colOff>
      <xdr:row>38</xdr:row>
      <xdr:rowOff>36449</xdr:rowOff>
    </xdr:to>
    <xdr:cxnSp macro="">
      <xdr:nvCxnSpPr>
        <xdr:cNvPr id="58" name="直線コネクタ 57"/>
        <xdr:cNvCxnSpPr/>
      </xdr:nvCxnSpPr>
      <xdr:spPr>
        <a:xfrm>
          <a:off x="4546600" y="655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134383</xdr:rowOff>
    </xdr:from>
    <xdr:ext cx="469744" cy="259045"/>
    <xdr:sp macro="" textlink="">
      <xdr:nvSpPr>
        <xdr:cNvPr id="59" name="議会費最大値テキスト"/>
        <xdr:cNvSpPr txBox="1"/>
      </xdr:nvSpPr>
      <xdr:spPr>
        <a:xfrm>
          <a:off x="4686300" y="527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16256</xdr:rowOff>
    </xdr:from>
    <xdr:to>
      <xdr:col>24</xdr:col>
      <xdr:colOff>152400</xdr:colOff>
      <xdr:row>32</xdr:row>
      <xdr:rowOff>16256</xdr:rowOff>
    </xdr:to>
    <xdr:cxnSp macro="">
      <xdr:nvCxnSpPr>
        <xdr:cNvPr id="60" name="直線コネクタ 59"/>
        <xdr:cNvCxnSpPr/>
      </xdr:nvCxnSpPr>
      <xdr:spPr>
        <a:xfrm>
          <a:off x="4546600" y="550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16256</xdr:rowOff>
    </xdr:from>
    <xdr:to>
      <xdr:col>24</xdr:col>
      <xdr:colOff>63500</xdr:colOff>
      <xdr:row>32</xdr:row>
      <xdr:rowOff>75692</xdr:rowOff>
    </xdr:to>
    <xdr:cxnSp macro="">
      <xdr:nvCxnSpPr>
        <xdr:cNvPr id="61" name="直線コネクタ 60"/>
        <xdr:cNvCxnSpPr/>
      </xdr:nvCxnSpPr>
      <xdr:spPr>
        <a:xfrm flipV="1">
          <a:off x="3797300" y="5502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90949</xdr:rowOff>
    </xdr:from>
    <xdr:ext cx="469744" cy="259045"/>
    <xdr:sp macro="" textlink="">
      <xdr:nvSpPr>
        <xdr:cNvPr id="62" name="議会費平均値テキスト"/>
        <xdr:cNvSpPr txBox="1"/>
      </xdr:nvSpPr>
      <xdr:spPr>
        <a:xfrm>
          <a:off x="4686300" y="609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112522</xdr:rowOff>
    </xdr:from>
    <xdr:to>
      <xdr:col>24</xdr:col>
      <xdr:colOff>114300</xdr:colOff>
      <xdr:row>36</xdr:row>
      <xdr:rowOff>42672</xdr:rowOff>
    </xdr:to>
    <xdr:sp macro="" textlink="">
      <xdr:nvSpPr>
        <xdr:cNvPr id="63" name="フローチャート: 判断 62"/>
        <xdr:cNvSpPr/>
      </xdr:nvSpPr>
      <xdr:spPr>
        <a:xfrm>
          <a:off x="45847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8636</xdr:rowOff>
    </xdr:from>
    <xdr:to>
      <xdr:col>19</xdr:col>
      <xdr:colOff>177800</xdr:colOff>
      <xdr:row>32</xdr:row>
      <xdr:rowOff>75692</xdr:rowOff>
    </xdr:to>
    <xdr:cxnSp macro="">
      <xdr:nvCxnSpPr>
        <xdr:cNvPr id="64" name="直線コネクタ 63"/>
        <xdr:cNvCxnSpPr/>
      </xdr:nvCxnSpPr>
      <xdr:spPr>
        <a:xfrm>
          <a:off x="2908300" y="5495036"/>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103759</xdr:rowOff>
    </xdr:from>
    <xdr:to>
      <xdr:col>20</xdr:col>
      <xdr:colOff>38100</xdr:colOff>
      <xdr:row>36</xdr:row>
      <xdr:rowOff>33909</xdr:rowOff>
    </xdr:to>
    <xdr:sp macro="" textlink="">
      <xdr:nvSpPr>
        <xdr:cNvPr id="65" name="フローチャート: 判断 64"/>
        <xdr:cNvSpPr/>
      </xdr:nvSpPr>
      <xdr:spPr>
        <a:xfrm>
          <a:off x="3746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25036</xdr:rowOff>
    </xdr:from>
    <xdr:ext cx="469744" cy="259045"/>
    <xdr:sp macro="" textlink="">
      <xdr:nvSpPr>
        <xdr:cNvPr id="66" name="テキスト ボックス 65"/>
        <xdr:cNvSpPr txBox="1"/>
      </xdr:nvSpPr>
      <xdr:spPr>
        <a:xfrm>
          <a:off x="3562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8636</xdr:rowOff>
    </xdr:from>
    <xdr:to>
      <xdr:col>15</xdr:col>
      <xdr:colOff>50800</xdr:colOff>
      <xdr:row>32</xdr:row>
      <xdr:rowOff>13208</xdr:rowOff>
    </xdr:to>
    <xdr:cxnSp macro="">
      <xdr:nvCxnSpPr>
        <xdr:cNvPr id="67" name="直線コネクタ 66"/>
        <xdr:cNvCxnSpPr/>
      </xdr:nvCxnSpPr>
      <xdr:spPr>
        <a:xfrm flipV="1">
          <a:off x="2019300" y="549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93853</xdr:rowOff>
    </xdr:from>
    <xdr:to>
      <xdr:col>15</xdr:col>
      <xdr:colOff>101600</xdr:colOff>
      <xdr:row>36</xdr:row>
      <xdr:rowOff>24003</xdr:rowOff>
    </xdr:to>
    <xdr:sp macro="" textlink="">
      <xdr:nvSpPr>
        <xdr:cNvPr id="68" name="フローチャート: 判断 67"/>
        <xdr:cNvSpPr/>
      </xdr:nvSpPr>
      <xdr:spPr>
        <a:xfrm>
          <a:off x="2857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15130</xdr:rowOff>
    </xdr:from>
    <xdr:ext cx="469744" cy="259045"/>
    <xdr:sp macro="" textlink="">
      <xdr:nvSpPr>
        <xdr:cNvPr id="69" name="テキスト ボックス 68"/>
        <xdr:cNvSpPr txBox="1"/>
      </xdr:nvSpPr>
      <xdr:spPr>
        <a:xfrm>
          <a:off x="2673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101981</xdr:rowOff>
    </xdr:from>
    <xdr:to>
      <xdr:col>10</xdr:col>
      <xdr:colOff>114300</xdr:colOff>
      <xdr:row>32</xdr:row>
      <xdr:rowOff>13208</xdr:rowOff>
    </xdr:to>
    <xdr:cxnSp macro="">
      <xdr:nvCxnSpPr>
        <xdr:cNvPr id="70" name="直線コネクタ 69"/>
        <xdr:cNvCxnSpPr/>
      </xdr:nvCxnSpPr>
      <xdr:spPr>
        <a:xfrm>
          <a:off x="1130300" y="5245481"/>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105664</xdr:rowOff>
    </xdr:from>
    <xdr:to>
      <xdr:col>10</xdr:col>
      <xdr:colOff>165100</xdr:colOff>
      <xdr:row>36</xdr:row>
      <xdr:rowOff>35814</xdr:rowOff>
    </xdr:to>
    <xdr:sp macro="" textlink="">
      <xdr:nvSpPr>
        <xdr:cNvPr id="71" name="フローチャート: 判断 70"/>
        <xdr:cNvSpPr/>
      </xdr:nvSpPr>
      <xdr:spPr>
        <a:xfrm>
          <a:off x="19685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26941</xdr:rowOff>
    </xdr:from>
    <xdr:ext cx="469744" cy="259045"/>
    <xdr:sp macro="" textlink="">
      <xdr:nvSpPr>
        <xdr:cNvPr id="72" name="テキスト ボックス 71"/>
        <xdr:cNvSpPr txBox="1"/>
      </xdr:nvSpPr>
      <xdr:spPr>
        <a:xfrm>
          <a:off x="1784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61231</xdr:rowOff>
    </xdr:from>
    <xdr:ext cx="469744" cy="259045"/>
    <xdr:sp macro="" textlink="">
      <xdr:nvSpPr>
        <xdr:cNvPr id="74" name="テキスト ボックス 73"/>
        <xdr:cNvSpPr txBox="1"/>
      </xdr:nvSpPr>
      <xdr:spPr>
        <a:xfrm>
          <a:off x="895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136906</xdr:rowOff>
    </xdr:from>
    <xdr:to>
      <xdr:col>24</xdr:col>
      <xdr:colOff>114300</xdr:colOff>
      <xdr:row>32</xdr:row>
      <xdr:rowOff>67056</xdr:rowOff>
    </xdr:to>
    <xdr:sp macro="" textlink="">
      <xdr:nvSpPr>
        <xdr:cNvPr id="80" name="楕円 79"/>
        <xdr:cNvSpPr/>
      </xdr:nvSpPr>
      <xdr:spPr>
        <a:xfrm>
          <a:off x="4584700" y="54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89933</xdr:rowOff>
    </xdr:from>
    <xdr:ext cx="469744" cy="259045"/>
    <xdr:sp macro="" textlink="">
      <xdr:nvSpPr>
        <xdr:cNvPr id="81" name="議会費該当値テキスト"/>
        <xdr:cNvSpPr txBox="1"/>
      </xdr:nvSpPr>
      <xdr:spPr>
        <a:xfrm>
          <a:off x="4686300" y="540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24892</xdr:rowOff>
    </xdr:from>
    <xdr:to>
      <xdr:col>20</xdr:col>
      <xdr:colOff>38100</xdr:colOff>
      <xdr:row>32</xdr:row>
      <xdr:rowOff>126492</xdr:rowOff>
    </xdr:to>
    <xdr:sp macro="" textlink="">
      <xdr:nvSpPr>
        <xdr:cNvPr id="82" name="楕円 81"/>
        <xdr:cNvSpPr/>
      </xdr:nvSpPr>
      <xdr:spPr>
        <a:xfrm>
          <a:off x="3746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143019</xdr:rowOff>
    </xdr:from>
    <xdr:ext cx="469744" cy="259045"/>
    <xdr:sp macro="" textlink="">
      <xdr:nvSpPr>
        <xdr:cNvPr id="83" name="テキスト ボックス 82"/>
        <xdr:cNvSpPr txBox="1"/>
      </xdr:nvSpPr>
      <xdr:spPr>
        <a:xfrm>
          <a:off x="3562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129286</xdr:rowOff>
    </xdr:from>
    <xdr:to>
      <xdr:col>15</xdr:col>
      <xdr:colOff>101600</xdr:colOff>
      <xdr:row>32</xdr:row>
      <xdr:rowOff>59436</xdr:rowOff>
    </xdr:to>
    <xdr:sp macro="" textlink="">
      <xdr:nvSpPr>
        <xdr:cNvPr id="84" name="楕円 83"/>
        <xdr:cNvSpPr/>
      </xdr:nvSpPr>
      <xdr:spPr>
        <a:xfrm>
          <a:off x="2857500" y="54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75963</xdr:rowOff>
    </xdr:from>
    <xdr:ext cx="469744" cy="259045"/>
    <xdr:sp macro="" textlink="">
      <xdr:nvSpPr>
        <xdr:cNvPr id="85" name="テキスト ボックス 84"/>
        <xdr:cNvSpPr txBox="1"/>
      </xdr:nvSpPr>
      <xdr:spPr>
        <a:xfrm>
          <a:off x="2673428" y="52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133858</xdr:rowOff>
    </xdr:from>
    <xdr:to>
      <xdr:col>10</xdr:col>
      <xdr:colOff>165100</xdr:colOff>
      <xdr:row>32</xdr:row>
      <xdr:rowOff>64008</xdr:rowOff>
    </xdr:to>
    <xdr:sp macro="" textlink="">
      <xdr:nvSpPr>
        <xdr:cNvPr id="86" name="楕円 85"/>
        <xdr:cNvSpPr/>
      </xdr:nvSpPr>
      <xdr:spPr>
        <a:xfrm>
          <a:off x="1968500" y="54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80535</xdr:rowOff>
    </xdr:from>
    <xdr:ext cx="469744" cy="259045"/>
    <xdr:sp macro="" textlink="">
      <xdr:nvSpPr>
        <xdr:cNvPr id="87" name="テキスト ボックス 86"/>
        <xdr:cNvSpPr txBox="1"/>
      </xdr:nvSpPr>
      <xdr:spPr>
        <a:xfrm>
          <a:off x="1784428" y="52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51181</xdr:rowOff>
    </xdr:from>
    <xdr:to>
      <xdr:col>6</xdr:col>
      <xdr:colOff>38100</xdr:colOff>
      <xdr:row>30</xdr:row>
      <xdr:rowOff>152781</xdr:rowOff>
    </xdr:to>
    <xdr:sp macro="" textlink="">
      <xdr:nvSpPr>
        <xdr:cNvPr id="88" name="楕円 87"/>
        <xdr:cNvSpPr/>
      </xdr:nvSpPr>
      <xdr:spPr>
        <a:xfrm>
          <a:off x="1079500" y="51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169308</xdr:rowOff>
    </xdr:from>
    <xdr:ext cx="469744" cy="259045"/>
    <xdr:sp macro="" textlink="">
      <xdr:nvSpPr>
        <xdr:cNvPr id="89" name="テキスト ボックス 88"/>
        <xdr:cNvSpPr txBox="1"/>
      </xdr:nvSpPr>
      <xdr:spPr>
        <a:xfrm>
          <a:off x="895428" y="49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3" name="直線コネクタ 112"/>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4"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5" name="直線コネクタ 114"/>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6"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7" name="直線コネクタ 116"/>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43360</xdr:rowOff>
    </xdr:from>
    <xdr:to>
      <xdr:col>24</xdr:col>
      <xdr:colOff>63500</xdr:colOff>
      <xdr:row>54</xdr:row>
      <xdr:rowOff>65153</xdr:rowOff>
    </xdr:to>
    <xdr:cxnSp macro="">
      <xdr:nvCxnSpPr>
        <xdr:cNvPr id="118" name="直線コネクタ 117"/>
        <xdr:cNvCxnSpPr/>
      </xdr:nvCxnSpPr>
      <xdr:spPr>
        <a:xfrm>
          <a:off x="3797300" y="9301660"/>
          <a:ext cx="8382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9"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20" name="フローチャート: 判断 119"/>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43360</xdr:rowOff>
    </xdr:from>
    <xdr:to>
      <xdr:col>19</xdr:col>
      <xdr:colOff>177800</xdr:colOff>
      <xdr:row>54</xdr:row>
      <xdr:rowOff>106591</xdr:rowOff>
    </xdr:to>
    <xdr:cxnSp macro="">
      <xdr:nvCxnSpPr>
        <xdr:cNvPr id="121" name="直線コネクタ 120"/>
        <xdr:cNvCxnSpPr/>
      </xdr:nvCxnSpPr>
      <xdr:spPr>
        <a:xfrm flipV="1">
          <a:off x="2908300" y="9301660"/>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2" name="フローチャート: 判断 121"/>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3" name="テキスト ボックス 122"/>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106591</xdr:rowOff>
    </xdr:from>
    <xdr:to>
      <xdr:col>15</xdr:col>
      <xdr:colOff>50800</xdr:colOff>
      <xdr:row>54</xdr:row>
      <xdr:rowOff>136218</xdr:rowOff>
    </xdr:to>
    <xdr:cxnSp macro="">
      <xdr:nvCxnSpPr>
        <xdr:cNvPr id="124" name="直線コネクタ 123"/>
        <xdr:cNvCxnSpPr/>
      </xdr:nvCxnSpPr>
      <xdr:spPr>
        <a:xfrm flipV="1">
          <a:off x="2019300" y="9364891"/>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5" name="フローチャート: 判断 124"/>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6" name="テキスト ボックス 125"/>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109754</xdr:rowOff>
    </xdr:from>
    <xdr:to>
      <xdr:col>10</xdr:col>
      <xdr:colOff>114300</xdr:colOff>
      <xdr:row>54</xdr:row>
      <xdr:rowOff>136218</xdr:rowOff>
    </xdr:to>
    <xdr:cxnSp macro="">
      <xdr:nvCxnSpPr>
        <xdr:cNvPr id="127" name="直線コネクタ 126"/>
        <xdr:cNvCxnSpPr/>
      </xdr:nvCxnSpPr>
      <xdr:spPr>
        <a:xfrm>
          <a:off x="1130300" y="9368054"/>
          <a:ext cx="8890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8" name="フローチャート: 判断 127"/>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9" name="テキスト ボックス 128"/>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30" name="フローチャート: 判断 129"/>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31" name="テキスト ボックス 130"/>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14353</xdr:rowOff>
    </xdr:from>
    <xdr:to>
      <xdr:col>24</xdr:col>
      <xdr:colOff>114300</xdr:colOff>
      <xdr:row>54</xdr:row>
      <xdr:rowOff>115953</xdr:rowOff>
    </xdr:to>
    <xdr:sp macro="" textlink="">
      <xdr:nvSpPr>
        <xdr:cNvPr id="137" name="楕円 136"/>
        <xdr:cNvSpPr/>
      </xdr:nvSpPr>
      <xdr:spPr>
        <a:xfrm>
          <a:off x="4584700" y="92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37230</xdr:rowOff>
    </xdr:from>
    <xdr:ext cx="599010" cy="259045"/>
    <xdr:sp macro="" textlink="">
      <xdr:nvSpPr>
        <xdr:cNvPr id="138" name="総務費該当値テキスト"/>
        <xdr:cNvSpPr txBox="1"/>
      </xdr:nvSpPr>
      <xdr:spPr>
        <a:xfrm>
          <a:off x="4686300" y="912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164010</xdr:rowOff>
    </xdr:from>
    <xdr:to>
      <xdr:col>20</xdr:col>
      <xdr:colOff>38100</xdr:colOff>
      <xdr:row>54</xdr:row>
      <xdr:rowOff>94160</xdr:rowOff>
    </xdr:to>
    <xdr:sp macro="" textlink="">
      <xdr:nvSpPr>
        <xdr:cNvPr id="139" name="楕円 138"/>
        <xdr:cNvSpPr/>
      </xdr:nvSpPr>
      <xdr:spPr>
        <a:xfrm>
          <a:off x="3746500" y="92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110687</xdr:rowOff>
    </xdr:from>
    <xdr:ext cx="599010" cy="259045"/>
    <xdr:sp macro="" textlink="">
      <xdr:nvSpPr>
        <xdr:cNvPr id="140" name="テキスト ボックス 139"/>
        <xdr:cNvSpPr txBox="1"/>
      </xdr:nvSpPr>
      <xdr:spPr>
        <a:xfrm>
          <a:off x="3497795" y="90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55791</xdr:rowOff>
    </xdr:from>
    <xdr:to>
      <xdr:col>15</xdr:col>
      <xdr:colOff>101600</xdr:colOff>
      <xdr:row>54</xdr:row>
      <xdr:rowOff>157391</xdr:rowOff>
    </xdr:to>
    <xdr:sp macro="" textlink="">
      <xdr:nvSpPr>
        <xdr:cNvPr id="141" name="楕円 140"/>
        <xdr:cNvSpPr/>
      </xdr:nvSpPr>
      <xdr:spPr>
        <a:xfrm>
          <a:off x="2857500" y="93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2468</xdr:rowOff>
    </xdr:from>
    <xdr:ext cx="599010" cy="259045"/>
    <xdr:sp macro="" textlink="">
      <xdr:nvSpPr>
        <xdr:cNvPr id="142" name="テキスト ボックス 141"/>
        <xdr:cNvSpPr txBox="1"/>
      </xdr:nvSpPr>
      <xdr:spPr>
        <a:xfrm>
          <a:off x="2608795" y="908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85418</xdr:rowOff>
    </xdr:from>
    <xdr:to>
      <xdr:col>10</xdr:col>
      <xdr:colOff>165100</xdr:colOff>
      <xdr:row>55</xdr:row>
      <xdr:rowOff>15568</xdr:rowOff>
    </xdr:to>
    <xdr:sp macro="" textlink="">
      <xdr:nvSpPr>
        <xdr:cNvPr id="143" name="楕円 142"/>
        <xdr:cNvSpPr/>
      </xdr:nvSpPr>
      <xdr:spPr>
        <a:xfrm>
          <a:off x="1968500" y="93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32095</xdr:rowOff>
    </xdr:from>
    <xdr:ext cx="599010" cy="259045"/>
    <xdr:sp macro="" textlink="">
      <xdr:nvSpPr>
        <xdr:cNvPr id="144" name="テキスト ボックス 143"/>
        <xdr:cNvSpPr txBox="1"/>
      </xdr:nvSpPr>
      <xdr:spPr>
        <a:xfrm>
          <a:off x="1719795" y="91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58954</xdr:rowOff>
    </xdr:from>
    <xdr:to>
      <xdr:col>6</xdr:col>
      <xdr:colOff>38100</xdr:colOff>
      <xdr:row>54</xdr:row>
      <xdr:rowOff>160554</xdr:rowOff>
    </xdr:to>
    <xdr:sp macro="" textlink="">
      <xdr:nvSpPr>
        <xdr:cNvPr id="145" name="楕円 144"/>
        <xdr:cNvSpPr/>
      </xdr:nvSpPr>
      <xdr:spPr>
        <a:xfrm>
          <a:off x="1079500" y="93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5631</xdr:rowOff>
    </xdr:from>
    <xdr:ext cx="599010" cy="259045"/>
    <xdr:sp macro="" textlink="">
      <xdr:nvSpPr>
        <xdr:cNvPr id="146" name="テキスト ボックス 145"/>
        <xdr:cNvSpPr txBox="1"/>
      </xdr:nvSpPr>
      <xdr:spPr>
        <a:xfrm>
          <a:off x="830795" y="909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71" name="直線コネクタ 170"/>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2"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3" name="直線コネクタ 172"/>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4"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5" name="直線コネクタ 174"/>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54801</xdr:rowOff>
    </xdr:from>
    <xdr:to>
      <xdr:col>24</xdr:col>
      <xdr:colOff>63500</xdr:colOff>
      <xdr:row>74</xdr:row>
      <xdr:rowOff>98958</xdr:rowOff>
    </xdr:to>
    <xdr:cxnSp macro="">
      <xdr:nvCxnSpPr>
        <xdr:cNvPr id="176" name="直線コネクタ 175"/>
        <xdr:cNvCxnSpPr/>
      </xdr:nvCxnSpPr>
      <xdr:spPr>
        <a:xfrm flipV="1">
          <a:off x="3797300" y="12742101"/>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7"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8" name="フローチャート: 判断 177"/>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82601</xdr:rowOff>
    </xdr:from>
    <xdr:to>
      <xdr:col>19</xdr:col>
      <xdr:colOff>177800</xdr:colOff>
      <xdr:row>74</xdr:row>
      <xdr:rowOff>98958</xdr:rowOff>
    </xdr:to>
    <xdr:cxnSp macro="">
      <xdr:nvCxnSpPr>
        <xdr:cNvPr id="179" name="直線コネクタ 178"/>
        <xdr:cNvCxnSpPr/>
      </xdr:nvCxnSpPr>
      <xdr:spPr>
        <a:xfrm>
          <a:off x="2908300" y="12598451"/>
          <a:ext cx="889000" cy="1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80" name="フローチャート: 判断 179"/>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81" name="テキスト ボックス 180"/>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82601</xdr:rowOff>
    </xdr:from>
    <xdr:to>
      <xdr:col>15</xdr:col>
      <xdr:colOff>50800</xdr:colOff>
      <xdr:row>74</xdr:row>
      <xdr:rowOff>39612</xdr:rowOff>
    </xdr:to>
    <xdr:cxnSp macro="">
      <xdr:nvCxnSpPr>
        <xdr:cNvPr id="182" name="直線コネクタ 181"/>
        <xdr:cNvCxnSpPr/>
      </xdr:nvCxnSpPr>
      <xdr:spPr>
        <a:xfrm flipV="1">
          <a:off x="2019300" y="12598451"/>
          <a:ext cx="889000" cy="1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3" name="フローチャート: 判断 182"/>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4" name="テキスト ボックス 183"/>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39612</xdr:rowOff>
    </xdr:from>
    <xdr:to>
      <xdr:col>10</xdr:col>
      <xdr:colOff>114300</xdr:colOff>
      <xdr:row>75</xdr:row>
      <xdr:rowOff>559</xdr:rowOff>
    </xdr:to>
    <xdr:cxnSp macro="">
      <xdr:nvCxnSpPr>
        <xdr:cNvPr id="185" name="直線コネクタ 184"/>
        <xdr:cNvCxnSpPr/>
      </xdr:nvCxnSpPr>
      <xdr:spPr>
        <a:xfrm flipV="1">
          <a:off x="1130300" y="12726912"/>
          <a:ext cx="889000" cy="1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6" name="フローチャート: 判断 185"/>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7" name="テキスト ボックス 186"/>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8" name="フローチャート: 判断 187"/>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9" name="テキスト ボックス 188"/>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4001</xdr:rowOff>
    </xdr:from>
    <xdr:to>
      <xdr:col>24</xdr:col>
      <xdr:colOff>114300</xdr:colOff>
      <xdr:row>74</xdr:row>
      <xdr:rowOff>105601</xdr:rowOff>
    </xdr:to>
    <xdr:sp macro="" textlink="">
      <xdr:nvSpPr>
        <xdr:cNvPr id="195" name="楕円 194"/>
        <xdr:cNvSpPr/>
      </xdr:nvSpPr>
      <xdr:spPr>
        <a:xfrm>
          <a:off x="4584700" y="126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26878</xdr:rowOff>
    </xdr:from>
    <xdr:ext cx="599010" cy="259045"/>
    <xdr:sp macro="" textlink="">
      <xdr:nvSpPr>
        <xdr:cNvPr id="196" name="民生費該当値テキスト"/>
        <xdr:cNvSpPr txBox="1"/>
      </xdr:nvSpPr>
      <xdr:spPr>
        <a:xfrm>
          <a:off x="4686300" y="1254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48158</xdr:rowOff>
    </xdr:from>
    <xdr:to>
      <xdr:col>20</xdr:col>
      <xdr:colOff>38100</xdr:colOff>
      <xdr:row>74</xdr:row>
      <xdr:rowOff>149758</xdr:rowOff>
    </xdr:to>
    <xdr:sp macro="" textlink="">
      <xdr:nvSpPr>
        <xdr:cNvPr id="197" name="楕円 196"/>
        <xdr:cNvSpPr/>
      </xdr:nvSpPr>
      <xdr:spPr>
        <a:xfrm>
          <a:off x="3746500" y="127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166285</xdr:rowOff>
    </xdr:from>
    <xdr:ext cx="599010" cy="259045"/>
    <xdr:sp macro="" textlink="">
      <xdr:nvSpPr>
        <xdr:cNvPr id="198" name="テキスト ボックス 197"/>
        <xdr:cNvSpPr txBox="1"/>
      </xdr:nvSpPr>
      <xdr:spPr>
        <a:xfrm>
          <a:off x="3497795" y="1251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31801</xdr:rowOff>
    </xdr:from>
    <xdr:to>
      <xdr:col>15</xdr:col>
      <xdr:colOff>101600</xdr:colOff>
      <xdr:row>73</xdr:row>
      <xdr:rowOff>133401</xdr:rowOff>
    </xdr:to>
    <xdr:sp macro="" textlink="">
      <xdr:nvSpPr>
        <xdr:cNvPr id="199" name="楕円 198"/>
        <xdr:cNvSpPr/>
      </xdr:nvSpPr>
      <xdr:spPr>
        <a:xfrm>
          <a:off x="2857500" y="125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149928</xdr:rowOff>
    </xdr:from>
    <xdr:ext cx="599010" cy="259045"/>
    <xdr:sp macro="" textlink="">
      <xdr:nvSpPr>
        <xdr:cNvPr id="200" name="テキスト ボックス 199"/>
        <xdr:cNvSpPr txBox="1"/>
      </xdr:nvSpPr>
      <xdr:spPr>
        <a:xfrm>
          <a:off x="2608795" y="123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160262</xdr:rowOff>
    </xdr:from>
    <xdr:to>
      <xdr:col>10</xdr:col>
      <xdr:colOff>165100</xdr:colOff>
      <xdr:row>74</xdr:row>
      <xdr:rowOff>90412</xdr:rowOff>
    </xdr:to>
    <xdr:sp macro="" textlink="">
      <xdr:nvSpPr>
        <xdr:cNvPr id="201" name="楕円 200"/>
        <xdr:cNvSpPr/>
      </xdr:nvSpPr>
      <xdr:spPr>
        <a:xfrm>
          <a:off x="1968500" y="126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106939</xdr:rowOff>
    </xdr:from>
    <xdr:ext cx="599010" cy="259045"/>
    <xdr:sp macro="" textlink="">
      <xdr:nvSpPr>
        <xdr:cNvPr id="202" name="テキスト ボックス 201"/>
        <xdr:cNvSpPr txBox="1"/>
      </xdr:nvSpPr>
      <xdr:spPr>
        <a:xfrm>
          <a:off x="1719795" y="124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121209</xdr:rowOff>
    </xdr:from>
    <xdr:to>
      <xdr:col>6</xdr:col>
      <xdr:colOff>38100</xdr:colOff>
      <xdr:row>75</xdr:row>
      <xdr:rowOff>51359</xdr:rowOff>
    </xdr:to>
    <xdr:sp macro="" textlink="">
      <xdr:nvSpPr>
        <xdr:cNvPr id="203" name="楕円 202"/>
        <xdr:cNvSpPr/>
      </xdr:nvSpPr>
      <xdr:spPr>
        <a:xfrm>
          <a:off x="1079500" y="128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67886</xdr:rowOff>
    </xdr:from>
    <xdr:ext cx="599010" cy="259045"/>
    <xdr:sp macro="" textlink="">
      <xdr:nvSpPr>
        <xdr:cNvPr id="204" name="テキスト ボックス 203"/>
        <xdr:cNvSpPr txBox="1"/>
      </xdr:nvSpPr>
      <xdr:spPr>
        <a:xfrm>
          <a:off x="830795" y="1258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8" name="直線コネクタ 227"/>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9"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30" name="直線コネクタ 229"/>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31"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2" name="直線コネクタ 231"/>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19889</xdr:rowOff>
    </xdr:from>
    <xdr:to>
      <xdr:col>24</xdr:col>
      <xdr:colOff>63500</xdr:colOff>
      <xdr:row>95</xdr:row>
      <xdr:rowOff>48819</xdr:rowOff>
    </xdr:to>
    <xdr:cxnSp macro="">
      <xdr:nvCxnSpPr>
        <xdr:cNvPr id="233" name="直線コネクタ 232"/>
        <xdr:cNvCxnSpPr/>
      </xdr:nvCxnSpPr>
      <xdr:spPr>
        <a:xfrm flipV="1">
          <a:off x="3797300" y="16307639"/>
          <a:ext cx="838200" cy="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4"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5" name="フローチャート: 判断 234"/>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70065</xdr:rowOff>
    </xdr:from>
    <xdr:to>
      <xdr:col>19</xdr:col>
      <xdr:colOff>177800</xdr:colOff>
      <xdr:row>95</xdr:row>
      <xdr:rowOff>48819</xdr:rowOff>
    </xdr:to>
    <xdr:cxnSp macro="">
      <xdr:nvCxnSpPr>
        <xdr:cNvPr id="236" name="直線コネクタ 235"/>
        <xdr:cNvCxnSpPr/>
      </xdr:nvCxnSpPr>
      <xdr:spPr>
        <a:xfrm>
          <a:off x="2908300" y="16186365"/>
          <a:ext cx="889000" cy="1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7" name="フローチャート: 判断 236"/>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8" name="テキスト ボックス 237"/>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70065</xdr:rowOff>
    </xdr:from>
    <xdr:to>
      <xdr:col>15</xdr:col>
      <xdr:colOff>50800</xdr:colOff>
      <xdr:row>95</xdr:row>
      <xdr:rowOff>108902</xdr:rowOff>
    </xdr:to>
    <xdr:cxnSp macro="">
      <xdr:nvCxnSpPr>
        <xdr:cNvPr id="239" name="直線コネクタ 238"/>
        <xdr:cNvCxnSpPr/>
      </xdr:nvCxnSpPr>
      <xdr:spPr>
        <a:xfrm flipV="1">
          <a:off x="2019300" y="16186365"/>
          <a:ext cx="889000" cy="2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40" name="フローチャート: 判断 239"/>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1" name="テキスト ボックス 240"/>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108902</xdr:rowOff>
    </xdr:from>
    <xdr:to>
      <xdr:col>10</xdr:col>
      <xdr:colOff>114300</xdr:colOff>
      <xdr:row>96</xdr:row>
      <xdr:rowOff>3848</xdr:rowOff>
    </xdr:to>
    <xdr:cxnSp macro="">
      <xdr:nvCxnSpPr>
        <xdr:cNvPr id="242" name="直線コネクタ 241"/>
        <xdr:cNvCxnSpPr/>
      </xdr:nvCxnSpPr>
      <xdr:spPr>
        <a:xfrm flipV="1">
          <a:off x="1130300" y="16396652"/>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3" name="フローチャート: 判断 242"/>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4" name="テキスト ボックス 243"/>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5" name="フローチャート: 判断 244"/>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6" name="テキスト ボックス 245"/>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140539</xdr:rowOff>
    </xdr:from>
    <xdr:to>
      <xdr:col>24</xdr:col>
      <xdr:colOff>114300</xdr:colOff>
      <xdr:row>95</xdr:row>
      <xdr:rowOff>70689</xdr:rowOff>
    </xdr:to>
    <xdr:sp macro="" textlink="">
      <xdr:nvSpPr>
        <xdr:cNvPr id="252" name="楕円 251"/>
        <xdr:cNvSpPr/>
      </xdr:nvSpPr>
      <xdr:spPr>
        <a:xfrm>
          <a:off x="4584700" y="162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163416</xdr:rowOff>
    </xdr:from>
    <xdr:ext cx="534377" cy="259045"/>
    <xdr:sp macro="" textlink="">
      <xdr:nvSpPr>
        <xdr:cNvPr id="253" name="衛生費該当値テキスト"/>
        <xdr:cNvSpPr txBox="1"/>
      </xdr:nvSpPr>
      <xdr:spPr>
        <a:xfrm>
          <a:off x="4686300" y="161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169469</xdr:rowOff>
    </xdr:from>
    <xdr:to>
      <xdr:col>20</xdr:col>
      <xdr:colOff>38100</xdr:colOff>
      <xdr:row>95</xdr:row>
      <xdr:rowOff>99619</xdr:rowOff>
    </xdr:to>
    <xdr:sp macro="" textlink="">
      <xdr:nvSpPr>
        <xdr:cNvPr id="254" name="楕円 253"/>
        <xdr:cNvSpPr/>
      </xdr:nvSpPr>
      <xdr:spPr>
        <a:xfrm>
          <a:off x="3746500" y="162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116146</xdr:rowOff>
    </xdr:from>
    <xdr:ext cx="534377" cy="259045"/>
    <xdr:sp macro="" textlink="">
      <xdr:nvSpPr>
        <xdr:cNvPr id="255" name="テキスト ボックス 254"/>
        <xdr:cNvSpPr txBox="1"/>
      </xdr:nvSpPr>
      <xdr:spPr>
        <a:xfrm>
          <a:off x="3530111" y="160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19265</xdr:rowOff>
    </xdr:from>
    <xdr:to>
      <xdr:col>15</xdr:col>
      <xdr:colOff>101600</xdr:colOff>
      <xdr:row>94</xdr:row>
      <xdr:rowOff>120865</xdr:rowOff>
    </xdr:to>
    <xdr:sp macro="" textlink="">
      <xdr:nvSpPr>
        <xdr:cNvPr id="256" name="楕円 255"/>
        <xdr:cNvSpPr/>
      </xdr:nvSpPr>
      <xdr:spPr>
        <a:xfrm>
          <a:off x="2857500" y="1613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137392</xdr:rowOff>
    </xdr:from>
    <xdr:ext cx="534377" cy="259045"/>
    <xdr:sp macro="" textlink="">
      <xdr:nvSpPr>
        <xdr:cNvPr id="257" name="テキスト ボックス 256"/>
        <xdr:cNvSpPr txBox="1"/>
      </xdr:nvSpPr>
      <xdr:spPr>
        <a:xfrm>
          <a:off x="2641111" y="159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58102</xdr:rowOff>
    </xdr:from>
    <xdr:to>
      <xdr:col>10</xdr:col>
      <xdr:colOff>165100</xdr:colOff>
      <xdr:row>95</xdr:row>
      <xdr:rowOff>159702</xdr:rowOff>
    </xdr:to>
    <xdr:sp macro="" textlink="">
      <xdr:nvSpPr>
        <xdr:cNvPr id="258" name="楕円 257"/>
        <xdr:cNvSpPr/>
      </xdr:nvSpPr>
      <xdr:spPr>
        <a:xfrm>
          <a:off x="1968500" y="163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4779</xdr:rowOff>
    </xdr:from>
    <xdr:ext cx="534377" cy="259045"/>
    <xdr:sp macro="" textlink="">
      <xdr:nvSpPr>
        <xdr:cNvPr id="259" name="テキスト ボックス 258"/>
        <xdr:cNvSpPr txBox="1"/>
      </xdr:nvSpPr>
      <xdr:spPr>
        <a:xfrm>
          <a:off x="1752111" y="161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124498</xdr:rowOff>
    </xdr:from>
    <xdr:to>
      <xdr:col>6</xdr:col>
      <xdr:colOff>38100</xdr:colOff>
      <xdr:row>96</xdr:row>
      <xdr:rowOff>54648</xdr:rowOff>
    </xdr:to>
    <xdr:sp macro="" textlink="">
      <xdr:nvSpPr>
        <xdr:cNvPr id="260" name="楕円 259"/>
        <xdr:cNvSpPr/>
      </xdr:nvSpPr>
      <xdr:spPr>
        <a:xfrm>
          <a:off x="1079500" y="164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71175</xdr:rowOff>
    </xdr:from>
    <xdr:ext cx="534377" cy="259045"/>
    <xdr:sp macro="" textlink="">
      <xdr:nvSpPr>
        <xdr:cNvPr id="261" name="テキスト ボックス 260"/>
        <xdr:cNvSpPr txBox="1"/>
      </xdr:nvSpPr>
      <xdr:spPr>
        <a:xfrm>
          <a:off x="863111" y="161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5" name="直線コネクタ 284"/>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8"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9" name="直線コネクタ 288"/>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116078</xdr:rowOff>
    </xdr:from>
    <xdr:to>
      <xdr:col>55</xdr:col>
      <xdr:colOff>0</xdr:colOff>
      <xdr:row>30</xdr:row>
      <xdr:rowOff>140843</xdr:rowOff>
    </xdr:to>
    <xdr:cxnSp macro="">
      <xdr:nvCxnSpPr>
        <xdr:cNvPr id="290" name="直線コネクタ 289"/>
        <xdr:cNvCxnSpPr/>
      </xdr:nvCxnSpPr>
      <xdr:spPr>
        <a:xfrm flipV="1">
          <a:off x="9639300" y="5259578"/>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91"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2" name="フローチャート: 判断 291"/>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140843</xdr:rowOff>
    </xdr:from>
    <xdr:to>
      <xdr:col>50</xdr:col>
      <xdr:colOff>114300</xdr:colOff>
      <xdr:row>30</xdr:row>
      <xdr:rowOff>170942</xdr:rowOff>
    </xdr:to>
    <xdr:cxnSp macro="">
      <xdr:nvCxnSpPr>
        <xdr:cNvPr id="293" name="直線コネクタ 292"/>
        <xdr:cNvCxnSpPr/>
      </xdr:nvCxnSpPr>
      <xdr:spPr>
        <a:xfrm flipV="1">
          <a:off x="8750300" y="5284343"/>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4" name="フローチャート: 判断 293"/>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5" name="テキスト ボックス 294"/>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170942</xdr:rowOff>
    </xdr:from>
    <xdr:to>
      <xdr:col>45</xdr:col>
      <xdr:colOff>177800</xdr:colOff>
      <xdr:row>31</xdr:row>
      <xdr:rowOff>2159</xdr:rowOff>
    </xdr:to>
    <xdr:cxnSp macro="">
      <xdr:nvCxnSpPr>
        <xdr:cNvPr id="296" name="直線コネクタ 295"/>
        <xdr:cNvCxnSpPr/>
      </xdr:nvCxnSpPr>
      <xdr:spPr>
        <a:xfrm flipV="1">
          <a:off x="7861300" y="531444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7" name="フローチャート: 判断 296"/>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8" name="テキスト ボックス 297"/>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2159</xdr:rowOff>
    </xdr:from>
    <xdr:to>
      <xdr:col>41</xdr:col>
      <xdr:colOff>50800</xdr:colOff>
      <xdr:row>31</xdr:row>
      <xdr:rowOff>36068</xdr:rowOff>
    </xdr:to>
    <xdr:cxnSp macro="">
      <xdr:nvCxnSpPr>
        <xdr:cNvPr id="299" name="直線コネクタ 298"/>
        <xdr:cNvCxnSpPr/>
      </xdr:nvCxnSpPr>
      <xdr:spPr>
        <a:xfrm flipV="1">
          <a:off x="6972300" y="531710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300" name="フローチャート: 判断 299"/>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301" name="テキスト ボックス 300"/>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2" name="フローチャート: 判断 301"/>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3" name="テキスト ボックス 302"/>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65278</xdr:rowOff>
    </xdr:from>
    <xdr:to>
      <xdr:col>55</xdr:col>
      <xdr:colOff>50800</xdr:colOff>
      <xdr:row>30</xdr:row>
      <xdr:rowOff>166878</xdr:rowOff>
    </xdr:to>
    <xdr:sp macro="" textlink="">
      <xdr:nvSpPr>
        <xdr:cNvPr id="309" name="楕円 308"/>
        <xdr:cNvSpPr/>
      </xdr:nvSpPr>
      <xdr:spPr>
        <a:xfrm>
          <a:off x="104267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18305</xdr:rowOff>
    </xdr:from>
    <xdr:ext cx="469744" cy="259045"/>
    <xdr:sp macro="" textlink="">
      <xdr:nvSpPr>
        <xdr:cNvPr id="310" name="労働費該当値テキスト"/>
        <xdr:cNvSpPr txBox="1"/>
      </xdr:nvSpPr>
      <xdr:spPr>
        <a:xfrm>
          <a:off x="10528300" y="51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90043</xdr:rowOff>
    </xdr:from>
    <xdr:to>
      <xdr:col>50</xdr:col>
      <xdr:colOff>165100</xdr:colOff>
      <xdr:row>31</xdr:row>
      <xdr:rowOff>20193</xdr:rowOff>
    </xdr:to>
    <xdr:sp macro="" textlink="">
      <xdr:nvSpPr>
        <xdr:cNvPr id="311" name="楕円 310"/>
        <xdr:cNvSpPr/>
      </xdr:nvSpPr>
      <xdr:spPr>
        <a:xfrm>
          <a:off x="9588500" y="52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36720</xdr:rowOff>
    </xdr:from>
    <xdr:ext cx="469744" cy="259045"/>
    <xdr:sp macro="" textlink="">
      <xdr:nvSpPr>
        <xdr:cNvPr id="312" name="テキスト ボックス 311"/>
        <xdr:cNvSpPr txBox="1"/>
      </xdr:nvSpPr>
      <xdr:spPr>
        <a:xfrm>
          <a:off x="9404428" y="500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120142</xdr:rowOff>
    </xdr:from>
    <xdr:to>
      <xdr:col>46</xdr:col>
      <xdr:colOff>38100</xdr:colOff>
      <xdr:row>31</xdr:row>
      <xdr:rowOff>50292</xdr:rowOff>
    </xdr:to>
    <xdr:sp macro="" textlink="">
      <xdr:nvSpPr>
        <xdr:cNvPr id="313" name="楕円 312"/>
        <xdr:cNvSpPr/>
      </xdr:nvSpPr>
      <xdr:spPr>
        <a:xfrm>
          <a:off x="8699500" y="52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66819</xdr:rowOff>
    </xdr:from>
    <xdr:ext cx="469744" cy="259045"/>
    <xdr:sp macro="" textlink="">
      <xdr:nvSpPr>
        <xdr:cNvPr id="314" name="テキスト ボックス 313"/>
        <xdr:cNvSpPr txBox="1"/>
      </xdr:nvSpPr>
      <xdr:spPr>
        <a:xfrm>
          <a:off x="8515428" y="503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122809</xdr:rowOff>
    </xdr:from>
    <xdr:to>
      <xdr:col>41</xdr:col>
      <xdr:colOff>101600</xdr:colOff>
      <xdr:row>31</xdr:row>
      <xdr:rowOff>52959</xdr:rowOff>
    </xdr:to>
    <xdr:sp macro="" textlink="">
      <xdr:nvSpPr>
        <xdr:cNvPr id="315" name="楕円 314"/>
        <xdr:cNvSpPr/>
      </xdr:nvSpPr>
      <xdr:spPr>
        <a:xfrm>
          <a:off x="7810500" y="5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69486</xdr:rowOff>
    </xdr:from>
    <xdr:ext cx="469744" cy="259045"/>
    <xdr:sp macro="" textlink="">
      <xdr:nvSpPr>
        <xdr:cNvPr id="316" name="テキスト ボックス 315"/>
        <xdr:cNvSpPr txBox="1"/>
      </xdr:nvSpPr>
      <xdr:spPr>
        <a:xfrm>
          <a:off x="7626428" y="504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156718</xdr:rowOff>
    </xdr:from>
    <xdr:to>
      <xdr:col>36</xdr:col>
      <xdr:colOff>165100</xdr:colOff>
      <xdr:row>31</xdr:row>
      <xdr:rowOff>86868</xdr:rowOff>
    </xdr:to>
    <xdr:sp macro="" textlink="">
      <xdr:nvSpPr>
        <xdr:cNvPr id="317" name="楕円 316"/>
        <xdr:cNvSpPr/>
      </xdr:nvSpPr>
      <xdr:spPr>
        <a:xfrm>
          <a:off x="6921500" y="53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103395</xdr:rowOff>
    </xdr:from>
    <xdr:ext cx="469744" cy="259045"/>
    <xdr:sp macro="" textlink="">
      <xdr:nvSpPr>
        <xdr:cNvPr id="318" name="テキスト ボックス 317"/>
        <xdr:cNvSpPr txBox="1"/>
      </xdr:nvSpPr>
      <xdr:spPr>
        <a:xfrm>
          <a:off x="6737428" y="50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2" name="直線コネクタ 341"/>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3"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4" name="直線コネクタ 343"/>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5"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6" name="直線コネクタ 345"/>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154578</xdr:rowOff>
    </xdr:from>
    <xdr:to>
      <xdr:col>55</xdr:col>
      <xdr:colOff>0</xdr:colOff>
      <xdr:row>54</xdr:row>
      <xdr:rowOff>94094</xdr:rowOff>
    </xdr:to>
    <xdr:cxnSp macro="">
      <xdr:nvCxnSpPr>
        <xdr:cNvPr id="347" name="直線コネクタ 346"/>
        <xdr:cNvCxnSpPr/>
      </xdr:nvCxnSpPr>
      <xdr:spPr>
        <a:xfrm flipV="1">
          <a:off x="9639300" y="9241428"/>
          <a:ext cx="838200" cy="1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8"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9" name="フローチャート: 判断 348"/>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73196</xdr:rowOff>
    </xdr:from>
    <xdr:to>
      <xdr:col>50</xdr:col>
      <xdr:colOff>114300</xdr:colOff>
      <xdr:row>54</xdr:row>
      <xdr:rowOff>94094</xdr:rowOff>
    </xdr:to>
    <xdr:cxnSp macro="">
      <xdr:nvCxnSpPr>
        <xdr:cNvPr id="350" name="直線コネクタ 349"/>
        <xdr:cNvCxnSpPr/>
      </xdr:nvCxnSpPr>
      <xdr:spPr>
        <a:xfrm>
          <a:off x="8750300" y="9160046"/>
          <a:ext cx="889000" cy="19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51" name="フローチャート: 判断 350"/>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2" name="テキスト ボックス 351"/>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73196</xdr:rowOff>
    </xdr:from>
    <xdr:to>
      <xdr:col>45</xdr:col>
      <xdr:colOff>177800</xdr:colOff>
      <xdr:row>53</xdr:row>
      <xdr:rowOff>116363</xdr:rowOff>
    </xdr:to>
    <xdr:cxnSp macro="">
      <xdr:nvCxnSpPr>
        <xdr:cNvPr id="353" name="直線コネクタ 352"/>
        <xdr:cNvCxnSpPr/>
      </xdr:nvCxnSpPr>
      <xdr:spPr>
        <a:xfrm flipV="1">
          <a:off x="7861300" y="9160046"/>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4" name="フローチャート: 判断 353"/>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5" name="テキスト ボックス 354"/>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116363</xdr:rowOff>
    </xdr:from>
    <xdr:to>
      <xdr:col>41</xdr:col>
      <xdr:colOff>50800</xdr:colOff>
      <xdr:row>54</xdr:row>
      <xdr:rowOff>11437</xdr:rowOff>
    </xdr:to>
    <xdr:cxnSp macro="">
      <xdr:nvCxnSpPr>
        <xdr:cNvPr id="356" name="直線コネクタ 355"/>
        <xdr:cNvCxnSpPr/>
      </xdr:nvCxnSpPr>
      <xdr:spPr>
        <a:xfrm flipV="1">
          <a:off x="6972300" y="9203213"/>
          <a:ext cx="889000" cy="6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7" name="フローチャート: 判断 356"/>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8" name="テキスト ボックス 357"/>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9" name="フローチャート: 判断 358"/>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60" name="テキスト ボックス 359"/>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103778</xdr:rowOff>
    </xdr:from>
    <xdr:to>
      <xdr:col>55</xdr:col>
      <xdr:colOff>50800</xdr:colOff>
      <xdr:row>54</xdr:row>
      <xdr:rowOff>33928</xdr:rowOff>
    </xdr:to>
    <xdr:sp macro="" textlink="">
      <xdr:nvSpPr>
        <xdr:cNvPr id="366" name="楕円 365"/>
        <xdr:cNvSpPr/>
      </xdr:nvSpPr>
      <xdr:spPr>
        <a:xfrm>
          <a:off x="10426700" y="91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126655</xdr:rowOff>
    </xdr:from>
    <xdr:ext cx="534377" cy="259045"/>
    <xdr:sp macro="" textlink="">
      <xdr:nvSpPr>
        <xdr:cNvPr id="367" name="農林水産業費該当値テキスト"/>
        <xdr:cNvSpPr txBox="1"/>
      </xdr:nvSpPr>
      <xdr:spPr>
        <a:xfrm>
          <a:off x="10528300" y="90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43294</xdr:rowOff>
    </xdr:from>
    <xdr:to>
      <xdr:col>50</xdr:col>
      <xdr:colOff>165100</xdr:colOff>
      <xdr:row>54</xdr:row>
      <xdr:rowOff>144894</xdr:rowOff>
    </xdr:to>
    <xdr:sp macro="" textlink="">
      <xdr:nvSpPr>
        <xdr:cNvPr id="368" name="楕円 367"/>
        <xdr:cNvSpPr/>
      </xdr:nvSpPr>
      <xdr:spPr>
        <a:xfrm>
          <a:off x="9588500" y="93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161421</xdr:rowOff>
    </xdr:from>
    <xdr:ext cx="534377" cy="259045"/>
    <xdr:sp macro="" textlink="">
      <xdr:nvSpPr>
        <xdr:cNvPr id="369" name="テキスト ボックス 368"/>
        <xdr:cNvSpPr txBox="1"/>
      </xdr:nvSpPr>
      <xdr:spPr>
        <a:xfrm>
          <a:off x="9372111" y="907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22396</xdr:rowOff>
    </xdr:from>
    <xdr:to>
      <xdr:col>46</xdr:col>
      <xdr:colOff>38100</xdr:colOff>
      <xdr:row>53</xdr:row>
      <xdr:rowOff>123996</xdr:rowOff>
    </xdr:to>
    <xdr:sp macro="" textlink="">
      <xdr:nvSpPr>
        <xdr:cNvPr id="370" name="楕円 369"/>
        <xdr:cNvSpPr/>
      </xdr:nvSpPr>
      <xdr:spPr>
        <a:xfrm>
          <a:off x="8699500" y="91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140523</xdr:rowOff>
    </xdr:from>
    <xdr:ext cx="534377" cy="259045"/>
    <xdr:sp macro="" textlink="">
      <xdr:nvSpPr>
        <xdr:cNvPr id="371" name="テキスト ボックス 370"/>
        <xdr:cNvSpPr txBox="1"/>
      </xdr:nvSpPr>
      <xdr:spPr>
        <a:xfrm>
          <a:off x="8483111" y="88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65563</xdr:rowOff>
    </xdr:from>
    <xdr:to>
      <xdr:col>41</xdr:col>
      <xdr:colOff>101600</xdr:colOff>
      <xdr:row>53</xdr:row>
      <xdr:rowOff>167163</xdr:rowOff>
    </xdr:to>
    <xdr:sp macro="" textlink="">
      <xdr:nvSpPr>
        <xdr:cNvPr id="372" name="楕円 371"/>
        <xdr:cNvSpPr/>
      </xdr:nvSpPr>
      <xdr:spPr>
        <a:xfrm>
          <a:off x="7810500" y="91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12240</xdr:rowOff>
    </xdr:from>
    <xdr:ext cx="534377" cy="259045"/>
    <xdr:sp macro="" textlink="">
      <xdr:nvSpPr>
        <xdr:cNvPr id="373" name="テキスト ボックス 372"/>
        <xdr:cNvSpPr txBox="1"/>
      </xdr:nvSpPr>
      <xdr:spPr>
        <a:xfrm>
          <a:off x="7594111" y="89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132087</xdr:rowOff>
    </xdr:from>
    <xdr:to>
      <xdr:col>36</xdr:col>
      <xdr:colOff>165100</xdr:colOff>
      <xdr:row>54</xdr:row>
      <xdr:rowOff>62237</xdr:rowOff>
    </xdr:to>
    <xdr:sp macro="" textlink="">
      <xdr:nvSpPr>
        <xdr:cNvPr id="374" name="楕円 373"/>
        <xdr:cNvSpPr/>
      </xdr:nvSpPr>
      <xdr:spPr>
        <a:xfrm>
          <a:off x="6921500" y="92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78764</xdr:rowOff>
    </xdr:from>
    <xdr:ext cx="534377" cy="259045"/>
    <xdr:sp macro="" textlink="">
      <xdr:nvSpPr>
        <xdr:cNvPr id="375" name="テキスト ボックス 374"/>
        <xdr:cNvSpPr txBox="1"/>
      </xdr:nvSpPr>
      <xdr:spPr>
        <a:xfrm>
          <a:off x="6705111" y="899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9" name="直線コネクタ 398"/>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400"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401" name="直線コネクタ 400"/>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2"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3" name="直線コネクタ 402"/>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30849</xdr:rowOff>
    </xdr:from>
    <xdr:to>
      <xdr:col>55</xdr:col>
      <xdr:colOff>0</xdr:colOff>
      <xdr:row>74</xdr:row>
      <xdr:rowOff>142329</xdr:rowOff>
    </xdr:to>
    <xdr:cxnSp macro="">
      <xdr:nvCxnSpPr>
        <xdr:cNvPr id="404" name="直線コネクタ 403"/>
        <xdr:cNvCxnSpPr/>
      </xdr:nvCxnSpPr>
      <xdr:spPr>
        <a:xfrm flipV="1">
          <a:off x="9639300" y="12718149"/>
          <a:ext cx="8382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5"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6" name="フローチャート: 判断 405"/>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31953</xdr:rowOff>
    </xdr:from>
    <xdr:to>
      <xdr:col>50</xdr:col>
      <xdr:colOff>114300</xdr:colOff>
      <xdr:row>74</xdr:row>
      <xdr:rowOff>142329</xdr:rowOff>
    </xdr:to>
    <xdr:cxnSp macro="">
      <xdr:nvCxnSpPr>
        <xdr:cNvPr id="407" name="直線コネクタ 406"/>
        <xdr:cNvCxnSpPr/>
      </xdr:nvCxnSpPr>
      <xdr:spPr>
        <a:xfrm>
          <a:off x="8750300" y="12719253"/>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8" name="フローチャート: 判断 407"/>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9" name="テキスト ボックス 408"/>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31953</xdr:rowOff>
    </xdr:from>
    <xdr:to>
      <xdr:col>45</xdr:col>
      <xdr:colOff>177800</xdr:colOff>
      <xdr:row>74</xdr:row>
      <xdr:rowOff>132690</xdr:rowOff>
    </xdr:to>
    <xdr:cxnSp macro="">
      <xdr:nvCxnSpPr>
        <xdr:cNvPr id="410" name="直線コネクタ 409"/>
        <xdr:cNvCxnSpPr/>
      </xdr:nvCxnSpPr>
      <xdr:spPr>
        <a:xfrm flipV="1">
          <a:off x="7861300" y="12719253"/>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11" name="フローチャート: 判断 410"/>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2" name="テキスト ボックス 411"/>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11417</xdr:rowOff>
    </xdr:from>
    <xdr:to>
      <xdr:col>41</xdr:col>
      <xdr:colOff>50800</xdr:colOff>
      <xdr:row>74</xdr:row>
      <xdr:rowOff>132690</xdr:rowOff>
    </xdr:to>
    <xdr:cxnSp macro="">
      <xdr:nvCxnSpPr>
        <xdr:cNvPr id="413" name="直線コネクタ 412"/>
        <xdr:cNvCxnSpPr/>
      </xdr:nvCxnSpPr>
      <xdr:spPr>
        <a:xfrm>
          <a:off x="6972300" y="12698717"/>
          <a:ext cx="8890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4" name="フローチャート: 判断 413"/>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5" name="テキスト ボックス 414"/>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6" name="フローチャート: 判断 415"/>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7" name="テキスト ボックス 416"/>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151499</xdr:rowOff>
    </xdr:from>
    <xdr:to>
      <xdr:col>55</xdr:col>
      <xdr:colOff>50800</xdr:colOff>
      <xdr:row>74</xdr:row>
      <xdr:rowOff>81649</xdr:rowOff>
    </xdr:to>
    <xdr:sp macro="" textlink="">
      <xdr:nvSpPr>
        <xdr:cNvPr id="423" name="楕円 422"/>
        <xdr:cNvSpPr/>
      </xdr:nvSpPr>
      <xdr:spPr>
        <a:xfrm>
          <a:off x="10426700" y="126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2926</xdr:rowOff>
    </xdr:from>
    <xdr:ext cx="534377" cy="259045"/>
    <xdr:sp macro="" textlink="">
      <xdr:nvSpPr>
        <xdr:cNvPr id="424" name="商工費該当値テキスト"/>
        <xdr:cNvSpPr txBox="1"/>
      </xdr:nvSpPr>
      <xdr:spPr>
        <a:xfrm>
          <a:off x="10528300" y="125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91529</xdr:rowOff>
    </xdr:from>
    <xdr:to>
      <xdr:col>50</xdr:col>
      <xdr:colOff>165100</xdr:colOff>
      <xdr:row>75</xdr:row>
      <xdr:rowOff>21679</xdr:rowOff>
    </xdr:to>
    <xdr:sp macro="" textlink="">
      <xdr:nvSpPr>
        <xdr:cNvPr id="425" name="楕円 424"/>
        <xdr:cNvSpPr/>
      </xdr:nvSpPr>
      <xdr:spPr>
        <a:xfrm>
          <a:off x="9588500" y="127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38206</xdr:rowOff>
    </xdr:from>
    <xdr:ext cx="534377" cy="259045"/>
    <xdr:sp macro="" textlink="">
      <xdr:nvSpPr>
        <xdr:cNvPr id="426" name="テキスト ボックス 425"/>
        <xdr:cNvSpPr txBox="1"/>
      </xdr:nvSpPr>
      <xdr:spPr>
        <a:xfrm>
          <a:off x="9372111" y="125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152603</xdr:rowOff>
    </xdr:from>
    <xdr:to>
      <xdr:col>46</xdr:col>
      <xdr:colOff>38100</xdr:colOff>
      <xdr:row>74</xdr:row>
      <xdr:rowOff>82753</xdr:rowOff>
    </xdr:to>
    <xdr:sp macro="" textlink="">
      <xdr:nvSpPr>
        <xdr:cNvPr id="427" name="楕円 426"/>
        <xdr:cNvSpPr/>
      </xdr:nvSpPr>
      <xdr:spPr>
        <a:xfrm>
          <a:off x="8699500" y="126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99280</xdr:rowOff>
    </xdr:from>
    <xdr:ext cx="534377" cy="259045"/>
    <xdr:sp macro="" textlink="">
      <xdr:nvSpPr>
        <xdr:cNvPr id="428" name="テキスト ボックス 427"/>
        <xdr:cNvSpPr txBox="1"/>
      </xdr:nvSpPr>
      <xdr:spPr>
        <a:xfrm>
          <a:off x="8483111" y="124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81890</xdr:rowOff>
    </xdr:from>
    <xdr:to>
      <xdr:col>41</xdr:col>
      <xdr:colOff>101600</xdr:colOff>
      <xdr:row>75</xdr:row>
      <xdr:rowOff>12040</xdr:rowOff>
    </xdr:to>
    <xdr:sp macro="" textlink="">
      <xdr:nvSpPr>
        <xdr:cNvPr id="429" name="楕円 428"/>
        <xdr:cNvSpPr/>
      </xdr:nvSpPr>
      <xdr:spPr>
        <a:xfrm>
          <a:off x="7810500" y="127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28567</xdr:rowOff>
    </xdr:from>
    <xdr:ext cx="534377" cy="259045"/>
    <xdr:sp macro="" textlink="">
      <xdr:nvSpPr>
        <xdr:cNvPr id="430" name="テキスト ボックス 429"/>
        <xdr:cNvSpPr txBox="1"/>
      </xdr:nvSpPr>
      <xdr:spPr>
        <a:xfrm>
          <a:off x="7594111" y="1254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132067</xdr:rowOff>
    </xdr:from>
    <xdr:to>
      <xdr:col>36</xdr:col>
      <xdr:colOff>165100</xdr:colOff>
      <xdr:row>74</xdr:row>
      <xdr:rowOff>62217</xdr:rowOff>
    </xdr:to>
    <xdr:sp macro="" textlink="">
      <xdr:nvSpPr>
        <xdr:cNvPr id="431" name="楕円 430"/>
        <xdr:cNvSpPr/>
      </xdr:nvSpPr>
      <xdr:spPr>
        <a:xfrm>
          <a:off x="6921500" y="126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78744</xdr:rowOff>
    </xdr:from>
    <xdr:ext cx="534377" cy="259045"/>
    <xdr:sp macro="" textlink="">
      <xdr:nvSpPr>
        <xdr:cNvPr id="432" name="テキスト ボックス 431"/>
        <xdr:cNvSpPr txBox="1"/>
      </xdr:nvSpPr>
      <xdr:spPr>
        <a:xfrm>
          <a:off x="6705111" y="1242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7" name="直線コネクタ 456"/>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8"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9" name="直線コネクタ 458"/>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60"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61" name="直線コネクタ 460"/>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86874</xdr:rowOff>
    </xdr:from>
    <xdr:to>
      <xdr:col>55</xdr:col>
      <xdr:colOff>0</xdr:colOff>
      <xdr:row>93</xdr:row>
      <xdr:rowOff>117260</xdr:rowOff>
    </xdr:to>
    <xdr:cxnSp macro="">
      <xdr:nvCxnSpPr>
        <xdr:cNvPr id="462" name="直線コネクタ 461"/>
        <xdr:cNvCxnSpPr/>
      </xdr:nvCxnSpPr>
      <xdr:spPr>
        <a:xfrm>
          <a:off x="9639300" y="16031724"/>
          <a:ext cx="838200" cy="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3"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4" name="フローチャート: 判断 463"/>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134423</xdr:rowOff>
    </xdr:from>
    <xdr:to>
      <xdr:col>50</xdr:col>
      <xdr:colOff>114300</xdr:colOff>
      <xdr:row>93</xdr:row>
      <xdr:rowOff>86874</xdr:rowOff>
    </xdr:to>
    <xdr:cxnSp macro="">
      <xdr:nvCxnSpPr>
        <xdr:cNvPr id="465" name="直線コネクタ 464"/>
        <xdr:cNvCxnSpPr/>
      </xdr:nvCxnSpPr>
      <xdr:spPr>
        <a:xfrm>
          <a:off x="8750300" y="15736373"/>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6" name="フローチャート: 判断 465"/>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7" name="テキスト ボックス 466"/>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134423</xdr:rowOff>
    </xdr:from>
    <xdr:to>
      <xdr:col>45</xdr:col>
      <xdr:colOff>177800</xdr:colOff>
      <xdr:row>92</xdr:row>
      <xdr:rowOff>6445</xdr:rowOff>
    </xdr:to>
    <xdr:cxnSp macro="">
      <xdr:nvCxnSpPr>
        <xdr:cNvPr id="468" name="直線コネクタ 467"/>
        <xdr:cNvCxnSpPr/>
      </xdr:nvCxnSpPr>
      <xdr:spPr>
        <a:xfrm flipV="1">
          <a:off x="7861300" y="15736373"/>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9" name="フローチャート: 判断 468"/>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70" name="テキスト ボックス 469"/>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78112</xdr:rowOff>
    </xdr:from>
    <xdr:to>
      <xdr:col>41</xdr:col>
      <xdr:colOff>50800</xdr:colOff>
      <xdr:row>92</xdr:row>
      <xdr:rowOff>6445</xdr:rowOff>
    </xdr:to>
    <xdr:cxnSp macro="">
      <xdr:nvCxnSpPr>
        <xdr:cNvPr id="471" name="直線コネクタ 470"/>
        <xdr:cNvCxnSpPr/>
      </xdr:nvCxnSpPr>
      <xdr:spPr>
        <a:xfrm>
          <a:off x="6972300" y="15680062"/>
          <a:ext cx="889000" cy="9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2" name="フローチャート: 判断 471"/>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3" name="テキスト ボックス 472"/>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4" name="フローチャート: 判断 473"/>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5" name="テキスト ボックス 474"/>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66460</xdr:rowOff>
    </xdr:from>
    <xdr:to>
      <xdr:col>55</xdr:col>
      <xdr:colOff>50800</xdr:colOff>
      <xdr:row>93</xdr:row>
      <xdr:rowOff>168060</xdr:rowOff>
    </xdr:to>
    <xdr:sp macro="" textlink="">
      <xdr:nvSpPr>
        <xdr:cNvPr id="481" name="楕円 480"/>
        <xdr:cNvSpPr/>
      </xdr:nvSpPr>
      <xdr:spPr>
        <a:xfrm>
          <a:off x="10426700" y="160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89337</xdr:rowOff>
    </xdr:from>
    <xdr:ext cx="534377" cy="259045"/>
    <xdr:sp macro="" textlink="">
      <xdr:nvSpPr>
        <xdr:cNvPr id="482" name="土木費該当値テキスト"/>
        <xdr:cNvSpPr txBox="1"/>
      </xdr:nvSpPr>
      <xdr:spPr>
        <a:xfrm>
          <a:off x="10528300" y="158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36074</xdr:rowOff>
    </xdr:from>
    <xdr:to>
      <xdr:col>50</xdr:col>
      <xdr:colOff>165100</xdr:colOff>
      <xdr:row>93</xdr:row>
      <xdr:rowOff>137674</xdr:rowOff>
    </xdr:to>
    <xdr:sp macro="" textlink="">
      <xdr:nvSpPr>
        <xdr:cNvPr id="483" name="楕円 482"/>
        <xdr:cNvSpPr/>
      </xdr:nvSpPr>
      <xdr:spPr>
        <a:xfrm>
          <a:off x="9588500" y="159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154201</xdr:rowOff>
    </xdr:from>
    <xdr:ext cx="534377" cy="259045"/>
    <xdr:sp macro="" textlink="">
      <xdr:nvSpPr>
        <xdr:cNvPr id="484" name="テキスト ボックス 483"/>
        <xdr:cNvSpPr txBox="1"/>
      </xdr:nvSpPr>
      <xdr:spPr>
        <a:xfrm>
          <a:off x="9372111" y="157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83623</xdr:rowOff>
    </xdr:from>
    <xdr:to>
      <xdr:col>46</xdr:col>
      <xdr:colOff>38100</xdr:colOff>
      <xdr:row>92</xdr:row>
      <xdr:rowOff>13773</xdr:rowOff>
    </xdr:to>
    <xdr:sp macro="" textlink="">
      <xdr:nvSpPr>
        <xdr:cNvPr id="485" name="楕円 484"/>
        <xdr:cNvSpPr/>
      </xdr:nvSpPr>
      <xdr:spPr>
        <a:xfrm>
          <a:off x="8699500" y="156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30300</xdr:rowOff>
    </xdr:from>
    <xdr:ext cx="534377" cy="259045"/>
    <xdr:sp macro="" textlink="">
      <xdr:nvSpPr>
        <xdr:cNvPr id="486" name="テキスト ボックス 485"/>
        <xdr:cNvSpPr txBox="1"/>
      </xdr:nvSpPr>
      <xdr:spPr>
        <a:xfrm>
          <a:off x="8483111" y="1546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127095</xdr:rowOff>
    </xdr:from>
    <xdr:to>
      <xdr:col>41</xdr:col>
      <xdr:colOff>101600</xdr:colOff>
      <xdr:row>92</xdr:row>
      <xdr:rowOff>57245</xdr:rowOff>
    </xdr:to>
    <xdr:sp macro="" textlink="">
      <xdr:nvSpPr>
        <xdr:cNvPr id="487" name="楕円 486"/>
        <xdr:cNvSpPr/>
      </xdr:nvSpPr>
      <xdr:spPr>
        <a:xfrm>
          <a:off x="7810500" y="157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73772</xdr:rowOff>
    </xdr:from>
    <xdr:ext cx="534377" cy="259045"/>
    <xdr:sp macro="" textlink="">
      <xdr:nvSpPr>
        <xdr:cNvPr id="488" name="テキスト ボックス 487"/>
        <xdr:cNvSpPr txBox="1"/>
      </xdr:nvSpPr>
      <xdr:spPr>
        <a:xfrm>
          <a:off x="7594111" y="155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27312</xdr:rowOff>
    </xdr:from>
    <xdr:to>
      <xdr:col>36</xdr:col>
      <xdr:colOff>165100</xdr:colOff>
      <xdr:row>91</xdr:row>
      <xdr:rowOff>128912</xdr:rowOff>
    </xdr:to>
    <xdr:sp macro="" textlink="">
      <xdr:nvSpPr>
        <xdr:cNvPr id="489" name="楕円 488"/>
        <xdr:cNvSpPr/>
      </xdr:nvSpPr>
      <xdr:spPr>
        <a:xfrm>
          <a:off x="6921500" y="156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145439</xdr:rowOff>
    </xdr:from>
    <xdr:ext cx="534377" cy="259045"/>
    <xdr:sp macro="" textlink="">
      <xdr:nvSpPr>
        <xdr:cNvPr id="490" name="テキスト ボックス 489"/>
        <xdr:cNvSpPr txBox="1"/>
      </xdr:nvSpPr>
      <xdr:spPr>
        <a:xfrm>
          <a:off x="6705111" y="1540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3" name="直線コネクタ 512"/>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4"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5" name="直線コネクタ 514"/>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6"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7" name="直線コネクタ 516"/>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166812</xdr:rowOff>
    </xdr:from>
    <xdr:to>
      <xdr:col>85</xdr:col>
      <xdr:colOff>127000</xdr:colOff>
      <xdr:row>34</xdr:row>
      <xdr:rowOff>24943</xdr:rowOff>
    </xdr:to>
    <xdr:cxnSp macro="">
      <xdr:nvCxnSpPr>
        <xdr:cNvPr id="518" name="直線コネクタ 517"/>
        <xdr:cNvCxnSpPr/>
      </xdr:nvCxnSpPr>
      <xdr:spPr>
        <a:xfrm flipV="1">
          <a:off x="15481300" y="5824662"/>
          <a:ext cx="8382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9"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20" name="フローチャート: 判断 519"/>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24943</xdr:rowOff>
    </xdr:from>
    <xdr:to>
      <xdr:col>81</xdr:col>
      <xdr:colOff>50800</xdr:colOff>
      <xdr:row>34</xdr:row>
      <xdr:rowOff>95580</xdr:rowOff>
    </xdr:to>
    <xdr:cxnSp macro="">
      <xdr:nvCxnSpPr>
        <xdr:cNvPr id="521" name="直線コネクタ 520"/>
        <xdr:cNvCxnSpPr/>
      </xdr:nvCxnSpPr>
      <xdr:spPr>
        <a:xfrm flipV="1">
          <a:off x="14592300" y="5854243"/>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2" name="フローチャート: 判断 521"/>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3" name="テキスト ボックス 522"/>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95580</xdr:rowOff>
    </xdr:from>
    <xdr:to>
      <xdr:col>76</xdr:col>
      <xdr:colOff>114300</xdr:colOff>
      <xdr:row>35</xdr:row>
      <xdr:rowOff>35916</xdr:rowOff>
    </xdr:to>
    <xdr:cxnSp macro="">
      <xdr:nvCxnSpPr>
        <xdr:cNvPr id="524" name="直線コネクタ 523"/>
        <xdr:cNvCxnSpPr/>
      </xdr:nvCxnSpPr>
      <xdr:spPr>
        <a:xfrm flipV="1">
          <a:off x="13703300" y="592488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5" name="フローチャート: 判断 524"/>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6" name="テキスト ボックス 525"/>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17536</xdr:rowOff>
    </xdr:from>
    <xdr:to>
      <xdr:col>71</xdr:col>
      <xdr:colOff>177800</xdr:colOff>
      <xdr:row>35</xdr:row>
      <xdr:rowOff>35916</xdr:rowOff>
    </xdr:to>
    <xdr:cxnSp macro="">
      <xdr:nvCxnSpPr>
        <xdr:cNvPr id="527" name="直線コネクタ 526"/>
        <xdr:cNvCxnSpPr/>
      </xdr:nvCxnSpPr>
      <xdr:spPr>
        <a:xfrm>
          <a:off x="12814300" y="601828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8" name="フローチャート: 判断 527"/>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9" name="テキスト ボックス 528"/>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0" name="フローチャート: 判断 529"/>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31" name="テキスト ボックス 530"/>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116012</xdr:rowOff>
    </xdr:from>
    <xdr:to>
      <xdr:col>85</xdr:col>
      <xdr:colOff>177800</xdr:colOff>
      <xdr:row>34</xdr:row>
      <xdr:rowOff>46162</xdr:rowOff>
    </xdr:to>
    <xdr:sp macro="" textlink="">
      <xdr:nvSpPr>
        <xdr:cNvPr id="537" name="楕円 536"/>
        <xdr:cNvSpPr/>
      </xdr:nvSpPr>
      <xdr:spPr>
        <a:xfrm>
          <a:off x="16268700" y="57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138889</xdr:rowOff>
    </xdr:from>
    <xdr:ext cx="534377" cy="259045"/>
    <xdr:sp macro="" textlink="">
      <xdr:nvSpPr>
        <xdr:cNvPr id="538" name="消防費該当値テキスト"/>
        <xdr:cNvSpPr txBox="1"/>
      </xdr:nvSpPr>
      <xdr:spPr>
        <a:xfrm>
          <a:off x="16370300" y="562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145593</xdr:rowOff>
    </xdr:from>
    <xdr:to>
      <xdr:col>81</xdr:col>
      <xdr:colOff>101600</xdr:colOff>
      <xdr:row>34</xdr:row>
      <xdr:rowOff>75743</xdr:rowOff>
    </xdr:to>
    <xdr:sp macro="" textlink="">
      <xdr:nvSpPr>
        <xdr:cNvPr id="539" name="楕円 538"/>
        <xdr:cNvSpPr/>
      </xdr:nvSpPr>
      <xdr:spPr>
        <a:xfrm>
          <a:off x="154305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92270</xdr:rowOff>
    </xdr:from>
    <xdr:ext cx="534377" cy="259045"/>
    <xdr:sp macro="" textlink="">
      <xdr:nvSpPr>
        <xdr:cNvPr id="540" name="テキスト ボックス 539"/>
        <xdr:cNvSpPr txBox="1"/>
      </xdr:nvSpPr>
      <xdr:spPr>
        <a:xfrm>
          <a:off x="15214111" y="55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44780</xdr:rowOff>
    </xdr:from>
    <xdr:to>
      <xdr:col>76</xdr:col>
      <xdr:colOff>165100</xdr:colOff>
      <xdr:row>34</xdr:row>
      <xdr:rowOff>146380</xdr:rowOff>
    </xdr:to>
    <xdr:sp macro="" textlink="">
      <xdr:nvSpPr>
        <xdr:cNvPr id="541" name="楕円 540"/>
        <xdr:cNvSpPr/>
      </xdr:nvSpPr>
      <xdr:spPr>
        <a:xfrm>
          <a:off x="14541500" y="58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162907</xdr:rowOff>
    </xdr:from>
    <xdr:ext cx="534377" cy="259045"/>
    <xdr:sp macro="" textlink="">
      <xdr:nvSpPr>
        <xdr:cNvPr id="542" name="テキスト ボックス 541"/>
        <xdr:cNvSpPr txBox="1"/>
      </xdr:nvSpPr>
      <xdr:spPr>
        <a:xfrm>
          <a:off x="14325111" y="56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156566</xdr:rowOff>
    </xdr:from>
    <xdr:to>
      <xdr:col>72</xdr:col>
      <xdr:colOff>38100</xdr:colOff>
      <xdr:row>35</xdr:row>
      <xdr:rowOff>86716</xdr:rowOff>
    </xdr:to>
    <xdr:sp macro="" textlink="">
      <xdr:nvSpPr>
        <xdr:cNvPr id="543" name="楕円 542"/>
        <xdr:cNvSpPr/>
      </xdr:nvSpPr>
      <xdr:spPr>
        <a:xfrm>
          <a:off x="13652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103243</xdr:rowOff>
    </xdr:from>
    <xdr:ext cx="534377" cy="259045"/>
    <xdr:sp macro="" textlink="">
      <xdr:nvSpPr>
        <xdr:cNvPr id="544" name="テキスト ボックス 543"/>
        <xdr:cNvSpPr txBox="1"/>
      </xdr:nvSpPr>
      <xdr:spPr>
        <a:xfrm>
          <a:off x="13436111" y="57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138186</xdr:rowOff>
    </xdr:from>
    <xdr:to>
      <xdr:col>67</xdr:col>
      <xdr:colOff>101600</xdr:colOff>
      <xdr:row>35</xdr:row>
      <xdr:rowOff>68336</xdr:rowOff>
    </xdr:to>
    <xdr:sp macro="" textlink="">
      <xdr:nvSpPr>
        <xdr:cNvPr id="545" name="楕円 544"/>
        <xdr:cNvSpPr/>
      </xdr:nvSpPr>
      <xdr:spPr>
        <a:xfrm>
          <a:off x="12763500" y="59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84863</xdr:rowOff>
    </xdr:from>
    <xdr:ext cx="534377" cy="259045"/>
    <xdr:sp macro="" textlink="">
      <xdr:nvSpPr>
        <xdr:cNvPr id="546" name="テキスト ボックス 545"/>
        <xdr:cNvSpPr txBox="1"/>
      </xdr:nvSpPr>
      <xdr:spPr>
        <a:xfrm>
          <a:off x="12547111" y="574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136908</xdr:rowOff>
    </xdr:from>
    <xdr:to>
      <xdr:col>85</xdr:col>
      <xdr:colOff>127000</xdr:colOff>
      <xdr:row>56</xdr:row>
      <xdr:rowOff>137561</xdr:rowOff>
    </xdr:to>
    <xdr:cxnSp macro="">
      <xdr:nvCxnSpPr>
        <xdr:cNvPr id="578" name="直線コネクタ 577"/>
        <xdr:cNvCxnSpPr/>
      </xdr:nvCxnSpPr>
      <xdr:spPr>
        <a:xfrm flipV="1">
          <a:off x="15481300" y="973810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9"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76737</xdr:rowOff>
    </xdr:from>
    <xdr:to>
      <xdr:col>81</xdr:col>
      <xdr:colOff>50800</xdr:colOff>
      <xdr:row>56</xdr:row>
      <xdr:rowOff>137561</xdr:rowOff>
    </xdr:to>
    <xdr:cxnSp macro="">
      <xdr:nvCxnSpPr>
        <xdr:cNvPr id="581" name="直線コネクタ 580"/>
        <xdr:cNvCxnSpPr/>
      </xdr:nvCxnSpPr>
      <xdr:spPr>
        <a:xfrm>
          <a:off x="14592300" y="9677937"/>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3" name="テキスト ボックス 582"/>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76737</xdr:rowOff>
    </xdr:from>
    <xdr:to>
      <xdr:col>76</xdr:col>
      <xdr:colOff>114300</xdr:colOff>
      <xdr:row>57</xdr:row>
      <xdr:rowOff>13121</xdr:rowOff>
    </xdr:to>
    <xdr:cxnSp macro="">
      <xdr:nvCxnSpPr>
        <xdr:cNvPr id="584" name="直線コネクタ 583"/>
        <xdr:cNvCxnSpPr/>
      </xdr:nvCxnSpPr>
      <xdr:spPr>
        <a:xfrm flipV="1">
          <a:off x="13703300" y="9677937"/>
          <a:ext cx="889000" cy="10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6" name="テキスト ボックス 585"/>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121951</xdr:rowOff>
    </xdr:from>
    <xdr:to>
      <xdr:col>71</xdr:col>
      <xdr:colOff>177800</xdr:colOff>
      <xdr:row>57</xdr:row>
      <xdr:rowOff>13121</xdr:rowOff>
    </xdr:to>
    <xdr:cxnSp macro="">
      <xdr:nvCxnSpPr>
        <xdr:cNvPr id="587" name="直線コネクタ 586"/>
        <xdr:cNvCxnSpPr/>
      </xdr:nvCxnSpPr>
      <xdr:spPr>
        <a:xfrm>
          <a:off x="12814300" y="9723151"/>
          <a:ext cx="889000" cy="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9" name="テキスト ボックス 588"/>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1" name="テキスト ボックス 590"/>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86108</xdr:rowOff>
    </xdr:from>
    <xdr:to>
      <xdr:col>85</xdr:col>
      <xdr:colOff>177800</xdr:colOff>
      <xdr:row>57</xdr:row>
      <xdr:rowOff>16258</xdr:rowOff>
    </xdr:to>
    <xdr:sp macro="" textlink="">
      <xdr:nvSpPr>
        <xdr:cNvPr id="597" name="楕円 596"/>
        <xdr:cNvSpPr/>
      </xdr:nvSpPr>
      <xdr:spPr>
        <a:xfrm>
          <a:off x="16268700" y="96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64535</xdr:rowOff>
    </xdr:from>
    <xdr:ext cx="534377" cy="259045"/>
    <xdr:sp macro="" textlink="">
      <xdr:nvSpPr>
        <xdr:cNvPr id="598" name="教育費該当値テキスト"/>
        <xdr:cNvSpPr txBox="1"/>
      </xdr:nvSpPr>
      <xdr:spPr>
        <a:xfrm>
          <a:off x="16370300" y="9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86761</xdr:rowOff>
    </xdr:from>
    <xdr:to>
      <xdr:col>81</xdr:col>
      <xdr:colOff>101600</xdr:colOff>
      <xdr:row>57</xdr:row>
      <xdr:rowOff>16911</xdr:rowOff>
    </xdr:to>
    <xdr:sp macro="" textlink="">
      <xdr:nvSpPr>
        <xdr:cNvPr id="599" name="楕円 598"/>
        <xdr:cNvSpPr/>
      </xdr:nvSpPr>
      <xdr:spPr>
        <a:xfrm>
          <a:off x="15430500" y="96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8038</xdr:rowOff>
    </xdr:from>
    <xdr:ext cx="534377" cy="259045"/>
    <xdr:sp macro="" textlink="">
      <xdr:nvSpPr>
        <xdr:cNvPr id="600" name="テキスト ボックス 599"/>
        <xdr:cNvSpPr txBox="1"/>
      </xdr:nvSpPr>
      <xdr:spPr>
        <a:xfrm>
          <a:off x="15214111" y="97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25937</xdr:rowOff>
    </xdr:from>
    <xdr:to>
      <xdr:col>76</xdr:col>
      <xdr:colOff>165100</xdr:colOff>
      <xdr:row>56</xdr:row>
      <xdr:rowOff>127537</xdr:rowOff>
    </xdr:to>
    <xdr:sp macro="" textlink="">
      <xdr:nvSpPr>
        <xdr:cNvPr id="601" name="楕円 600"/>
        <xdr:cNvSpPr/>
      </xdr:nvSpPr>
      <xdr:spPr>
        <a:xfrm>
          <a:off x="14541500" y="96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118664</xdr:rowOff>
    </xdr:from>
    <xdr:ext cx="534377" cy="259045"/>
    <xdr:sp macro="" textlink="">
      <xdr:nvSpPr>
        <xdr:cNvPr id="602" name="テキスト ボックス 601"/>
        <xdr:cNvSpPr txBox="1"/>
      </xdr:nvSpPr>
      <xdr:spPr>
        <a:xfrm>
          <a:off x="14325111" y="97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133771</xdr:rowOff>
    </xdr:from>
    <xdr:to>
      <xdr:col>72</xdr:col>
      <xdr:colOff>38100</xdr:colOff>
      <xdr:row>57</xdr:row>
      <xdr:rowOff>63921</xdr:rowOff>
    </xdr:to>
    <xdr:sp macro="" textlink="">
      <xdr:nvSpPr>
        <xdr:cNvPr id="603" name="楕円 602"/>
        <xdr:cNvSpPr/>
      </xdr:nvSpPr>
      <xdr:spPr>
        <a:xfrm>
          <a:off x="13652500" y="973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55048</xdr:rowOff>
    </xdr:from>
    <xdr:ext cx="534377" cy="259045"/>
    <xdr:sp macro="" textlink="">
      <xdr:nvSpPr>
        <xdr:cNvPr id="604" name="テキスト ボックス 603"/>
        <xdr:cNvSpPr txBox="1"/>
      </xdr:nvSpPr>
      <xdr:spPr>
        <a:xfrm>
          <a:off x="13436111" y="982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71151</xdr:rowOff>
    </xdr:from>
    <xdr:to>
      <xdr:col>67</xdr:col>
      <xdr:colOff>101600</xdr:colOff>
      <xdr:row>57</xdr:row>
      <xdr:rowOff>1301</xdr:rowOff>
    </xdr:to>
    <xdr:sp macro="" textlink="">
      <xdr:nvSpPr>
        <xdr:cNvPr id="605" name="楕円 604"/>
        <xdr:cNvSpPr/>
      </xdr:nvSpPr>
      <xdr:spPr>
        <a:xfrm>
          <a:off x="12763500" y="96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163878</xdr:rowOff>
    </xdr:from>
    <xdr:ext cx="534377" cy="259045"/>
    <xdr:sp macro="" textlink="">
      <xdr:nvSpPr>
        <xdr:cNvPr id="606" name="テキスト ボックス 605"/>
        <xdr:cNvSpPr txBox="1"/>
      </xdr:nvSpPr>
      <xdr:spPr>
        <a:xfrm>
          <a:off x="12547111" y="97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66689</xdr:rowOff>
    </xdr:from>
    <xdr:to>
      <xdr:col>85</xdr:col>
      <xdr:colOff>127000</xdr:colOff>
      <xdr:row>78</xdr:row>
      <xdr:rowOff>2181</xdr:rowOff>
    </xdr:to>
    <xdr:cxnSp macro="">
      <xdr:nvCxnSpPr>
        <xdr:cNvPr id="637" name="直線コネクタ 636"/>
        <xdr:cNvCxnSpPr/>
      </xdr:nvCxnSpPr>
      <xdr:spPr>
        <a:xfrm flipV="1">
          <a:off x="15481300" y="13096889"/>
          <a:ext cx="838200" cy="27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8" name="災害復旧費平均値テキスト"/>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2181</xdr:rowOff>
    </xdr:from>
    <xdr:to>
      <xdr:col>81</xdr:col>
      <xdr:colOff>50800</xdr:colOff>
      <xdr:row>79</xdr:row>
      <xdr:rowOff>60398</xdr:rowOff>
    </xdr:to>
    <xdr:cxnSp macro="">
      <xdr:nvCxnSpPr>
        <xdr:cNvPr id="640" name="直線コネクタ 639"/>
        <xdr:cNvCxnSpPr/>
      </xdr:nvCxnSpPr>
      <xdr:spPr>
        <a:xfrm flipV="1">
          <a:off x="14592300" y="13375281"/>
          <a:ext cx="889000" cy="2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2" name="テキスト ボックス 641"/>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60398</xdr:rowOff>
    </xdr:from>
    <xdr:to>
      <xdr:col>76</xdr:col>
      <xdr:colOff>114300</xdr:colOff>
      <xdr:row>79</xdr:row>
      <xdr:rowOff>63717</xdr:rowOff>
    </xdr:to>
    <xdr:cxnSp macro="">
      <xdr:nvCxnSpPr>
        <xdr:cNvPr id="643" name="直線コネクタ 642"/>
        <xdr:cNvCxnSpPr/>
      </xdr:nvCxnSpPr>
      <xdr:spPr>
        <a:xfrm flipV="1">
          <a:off x="13703300" y="13604948"/>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5" name="テキスト ボックス 644"/>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6187</xdr:rowOff>
    </xdr:from>
    <xdr:to>
      <xdr:col>71</xdr:col>
      <xdr:colOff>177800</xdr:colOff>
      <xdr:row>79</xdr:row>
      <xdr:rowOff>63717</xdr:rowOff>
    </xdr:to>
    <xdr:cxnSp macro="">
      <xdr:nvCxnSpPr>
        <xdr:cNvPr id="646" name="直線コネクタ 645"/>
        <xdr:cNvCxnSpPr/>
      </xdr:nvCxnSpPr>
      <xdr:spPr>
        <a:xfrm>
          <a:off x="12814300" y="13550737"/>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8" name="テキスト ボックス 647"/>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73793</xdr:rowOff>
    </xdr:from>
    <xdr:ext cx="469744" cy="259045"/>
    <xdr:sp macro="" textlink="">
      <xdr:nvSpPr>
        <xdr:cNvPr id="650" name="テキスト ボックス 649"/>
        <xdr:cNvSpPr txBox="1"/>
      </xdr:nvSpPr>
      <xdr:spPr>
        <a:xfrm>
          <a:off x="12579428" y="136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15889</xdr:rowOff>
    </xdr:from>
    <xdr:to>
      <xdr:col>85</xdr:col>
      <xdr:colOff>177800</xdr:colOff>
      <xdr:row>76</xdr:row>
      <xdr:rowOff>117489</xdr:rowOff>
    </xdr:to>
    <xdr:sp macro="" textlink="">
      <xdr:nvSpPr>
        <xdr:cNvPr id="656" name="楕円 655"/>
        <xdr:cNvSpPr/>
      </xdr:nvSpPr>
      <xdr:spPr>
        <a:xfrm>
          <a:off x="16268700" y="130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38767</xdr:rowOff>
    </xdr:from>
    <xdr:ext cx="534377" cy="259045"/>
    <xdr:sp macro="" textlink="">
      <xdr:nvSpPr>
        <xdr:cNvPr id="657" name="災害復旧費該当値テキスト"/>
        <xdr:cNvSpPr txBox="1"/>
      </xdr:nvSpPr>
      <xdr:spPr>
        <a:xfrm>
          <a:off x="16370300" y="1289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122831</xdr:rowOff>
    </xdr:from>
    <xdr:to>
      <xdr:col>81</xdr:col>
      <xdr:colOff>101600</xdr:colOff>
      <xdr:row>78</xdr:row>
      <xdr:rowOff>52981</xdr:rowOff>
    </xdr:to>
    <xdr:sp macro="" textlink="">
      <xdr:nvSpPr>
        <xdr:cNvPr id="658" name="楕円 657"/>
        <xdr:cNvSpPr/>
      </xdr:nvSpPr>
      <xdr:spPr>
        <a:xfrm>
          <a:off x="15430500" y="133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69508</xdr:rowOff>
    </xdr:from>
    <xdr:ext cx="534377" cy="259045"/>
    <xdr:sp macro="" textlink="">
      <xdr:nvSpPr>
        <xdr:cNvPr id="659" name="テキスト ボックス 658"/>
        <xdr:cNvSpPr txBox="1"/>
      </xdr:nvSpPr>
      <xdr:spPr>
        <a:xfrm>
          <a:off x="15214111" y="1309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9598</xdr:rowOff>
    </xdr:from>
    <xdr:to>
      <xdr:col>76</xdr:col>
      <xdr:colOff>165100</xdr:colOff>
      <xdr:row>79</xdr:row>
      <xdr:rowOff>111198</xdr:rowOff>
    </xdr:to>
    <xdr:sp macro="" textlink="">
      <xdr:nvSpPr>
        <xdr:cNvPr id="660" name="楕円 659"/>
        <xdr:cNvSpPr/>
      </xdr:nvSpPr>
      <xdr:spPr>
        <a:xfrm>
          <a:off x="14541500" y="135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102325</xdr:rowOff>
    </xdr:from>
    <xdr:ext cx="469744" cy="259045"/>
    <xdr:sp macro="" textlink="">
      <xdr:nvSpPr>
        <xdr:cNvPr id="661" name="テキスト ボックス 660"/>
        <xdr:cNvSpPr txBox="1"/>
      </xdr:nvSpPr>
      <xdr:spPr>
        <a:xfrm>
          <a:off x="14357428" y="1364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12917</xdr:rowOff>
    </xdr:from>
    <xdr:to>
      <xdr:col>72</xdr:col>
      <xdr:colOff>38100</xdr:colOff>
      <xdr:row>79</xdr:row>
      <xdr:rowOff>114517</xdr:rowOff>
    </xdr:to>
    <xdr:sp macro="" textlink="">
      <xdr:nvSpPr>
        <xdr:cNvPr id="662" name="楕円 661"/>
        <xdr:cNvSpPr/>
      </xdr:nvSpPr>
      <xdr:spPr>
        <a:xfrm>
          <a:off x="13652500" y="135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131044</xdr:rowOff>
    </xdr:from>
    <xdr:ext cx="469744" cy="259045"/>
    <xdr:sp macro="" textlink="">
      <xdr:nvSpPr>
        <xdr:cNvPr id="663" name="テキスト ボックス 662"/>
        <xdr:cNvSpPr txBox="1"/>
      </xdr:nvSpPr>
      <xdr:spPr>
        <a:xfrm>
          <a:off x="13468428" y="133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126837</xdr:rowOff>
    </xdr:from>
    <xdr:to>
      <xdr:col>67</xdr:col>
      <xdr:colOff>101600</xdr:colOff>
      <xdr:row>79</xdr:row>
      <xdr:rowOff>56987</xdr:rowOff>
    </xdr:to>
    <xdr:sp macro="" textlink="">
      <xdr:nvSpPr>
        <xdr:cNvPr id="664" name="楕円 663"/>
        <xdr:cNvSpPr/>
      </xdr:nvSpPr>
      <xdr:spPr>
        <a:xfrm>
          <a:off x="12763500" y="13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73514</xdr:rowOff>
    </xdr:from>
    <xdr:ext cx="469744" cy="259045"/>
    <xdr:sp macro="" textlink="">
      <xdr:nvSpPr>
        <xdr:cNvPr id="665" name="テキスト ボックス 664"/>
        <xdr:cNvSpPr txBox="1"/>
      </xdr:nvSpPr>
      <xdr:spPr>
        <a:xfrm>
          <a:off x="12579428" y="132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34010</xdr:rowOff>
    </xdr:from>
    <xdr:to>
      <xdr:col>85</xdr:col>
      <xdr:colOff>127000</xdr:colOff>
      <xdr:row>92</xdr:row>
      <xdr:rowOff>104305</xdr:rowOff>
    </xdr:to>
    <xdr:cxnSp macro="">
      <xdr:nvCxnSpPr>
        <xdr:cNvPr id="694" name="直線コネクタ 693"/>
        <xdr:cNvCxnSpPr/>
      </xdr:nvCxnSpPr>
      <xdr:spPr>
        <a:xfrm flipV="1">
          <a:off x="15481300" y="15635960"/>
          <a:ext cx="8382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5"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24981</xdr:rowOff>
    </xdr:from>
    <xdr:to>
      <xdr:col>81</xdr:col>
      <xdr:colOff>50800</xdr:colOff>
      <xdr:row>92</xdr:row>
      <xdr:rowOff>104305</xdr:rowOff>
    </xdr:to>
    <xdr:cxnSp macro="">
      <xdr:nvCxnSpPr>
        <xdr:cNvPr id="697" name="直線コネクタ 696"/>
        <xdr:cNvCxnSpPr/>
      </xdr:nvCxnSpPr>
      <xdr:spPr>
        <a:xfrm>
          <a:off x="14592300" y="15455481"/>
          <a:ext cx="889000" cy="4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9" name="テキスト ボックス 698"/>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15711</xdr:rowOff>
    </xdr:from>
    <xdr:to>
      <xdr:col>76</xdr:col>
      <xdr:colOff>114300</xdr:colOff>
      <xdr:row>90</xdr:row>
      <xdr:rowOff>24981</xdr:rowOff>
    </xdr:to>
    <xdr:cxnSp macro="">
      <xdr:nvCxnSpPr>
        <xdr:cNvPr id="700" name="直線コネクタ 699"/>
        <xdr:cNvCxnSpPr/>
      </xdr:nvCxnSpPr>
      <xdr:spPr>
        <a:xfrm>
          <a:off x="13703300" y="15446211"/>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2" name="テキスト ボックス 701"/>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12395</xdr:rowOff>
    </xdr:from>
    <xdr:to>
      <xdr:col>71</xdr:col>
      <xdr:colOff>177800</xdr:colOff>
      <xdr:row>90</xdr:row>
      <xdr:rowOff>15711</xdr:rowOff>
    </xdr:to>
    <xdr:cxnSp macro="">
      <xdr:nvCxnSpPr>
        <xdr:cNvPr id="703" name="直線コネクタ 702"/>
        <xdr:cNvCxnSpPr/>
      </xdr:nvCxnSpPr>
      <xdr:spPr>
        <a:xfrm>
          <a:off x="12814300" y="15442895"/>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5" name="テキスト ボックス 704"/>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7" name="テキスト ボックス 706"/>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154660</xdr:rowOff>
    </xdr:from>
    <xdr:to>
      <xdr:col>85</xdr:col>
      <xdr:colOff>177800</xdr:colOff>
      <xdr:row>91</xdr:row>
      <xdr:rowOff>84810</xdr:rowOff>
    </xdr:to>
    <xdr:sp macro="" textlink="">
      <xdr:nvSpPr>
        <xdr:cNvPr id="713" name="楕円 712"/>
        <xdr:cNvSpPr/>
      </xdr:nvSpPr>
      <xdr:spPr>
        <a:xfrm>
          <a:off x="16268700" y="155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6087</xdr:rowOff>
    </xdr:from>
    <xdr:ext cx="599010" cy="259045"/>
    <xdr:sp macro="" textlink="">
      <xdr:nvSpPr>
        <xdr:cNvPr id="714" name="公債費該当値テキスト"/>
        <xdr:cNvSpPr txBox="1"/>
      </xdr:nvSpPr>
      <xdr:spPr>
        <a:xfrm>
          <a:off x="16370300" y="1543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53505</xdr:rowOff>
    </xdr:from>
    <xdr:to>
      <xdr:col>81</xdr:col>
      <xdr:colOff>101600</xdr:colOff>
      <xdr:row>92</xdr:row>
      <xdr:rowOff>155105</xdr:rowOff>
    </xdr:to>
    <xdr:sp macro="" textlink="">
      <xdr:nvSpPr>
        <xdr:cNvPr id="715" name="楕円 714"/>
        <xdr:cNvSpPr/>
      </xdr:nvSpPr>
      <xdr:spPr>
        <a:xfrm>
          <a:off x="15430500" y="158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182</xdr:rowOff>
    </xdr:from>
    <xdr:ext cx="534377" cy="259045"/>
    <xdr:sp macro="" textlink="">
      <xdr:nvSpPr>
        <xdr:cNvPr id="716" name="テキスト ボックス 715"/>
        <xdr:cNvSpPr txBox="1"/>
      </xdr:nvSpPr>
      <xdr:spPr>
        <a:xfrm>
          <a:off x="15214111" y="156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145631</xdr:rowOff>
    </xdr:from>
    <xdr:to>
      <xdr:col>76</xdr:col>
      <xdr:colOff>165100</xdr:colOff>
      <xdr:row>90</xdr:row>
      <xdr:rowOff>75781</xdr:rowOff>
    </xdr:to>
    <xdr:sp macro="" textlink="">
      <xdr:nvSpPr>
        <xdr:cNvPr id="717" name="楕円 716"/>
        <xdr:cNvSpPr/>
      </xdr:nvSpPr>
      <xdr:spPr>
        <a:xfrm>
          <a:off x="14541500" y="154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92308</xdr:rowOff>
    </xdr:from>
    <xdr:ext cx="599010" cy="259045"/>
    <xdr:sp macro="" textlink="">
      <xdr:nvSpPr>
        <xdr:cNvPr id="718" name="テキスト ボックス 717"/>
        <xdr:cNvSpPr txBox="1"/>
      </xdr:nvSpPr>
      <xdr:spPr>
        <a:xfrm>
          <a:off x="14292795" y="1517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136361</xdr:rowOff>
    </xdr:from>
    <xdr:to>
      <xdr:col>72</xdr:col>
      <xdr:colOff>38100</xdr:colOff>
      <xdr:row>90</xdr:row>
      <xdr:rowOff>66511</xdr:rowOff>
    </xdr:to>
    <xdr:sp macro="" textlink="">
      <xdr:nvSpPr>
        <xdr:cNvPr id="719" name="楕円 718"/>
        <xdr:cNvSpPr/>
      </xdr:nvSpPr>
      <xdr:spPr>
        <a:xfrm>
          <a:off x="13652500" y="153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83038</xdr:rowOff>
    </xdr:from>
    <xdr:ext cx="599010" cy="259045"/>
    <xdr:sp macro="" textlink="">
      <xdr:nvSpPr>
        <xdr:cNvPr id="720" name="テキスト ボックス 719"/>
        <xdr:cNvSpPr txBox="1"/>
      </xdr:nvSpPr>
      <xdr:spPr>
        <a:xfrm>
          <a:off x="13403795" y="1517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133045</xdr:rowOff>
    </xdr:from>
    <xdr:to>
      <xdr:col>67</xdr:col>
      <xdr:colOff>101600</xdr:colOff>
      <xdr:row>90</xdr:row>
      <xdr:rowOff>63195</xdr:rowOff>
    </xdr:to>
    <xdr:sp macro="" textlink="">
      <xdr:nvSpPr>
        <xdr:cNvPr id="721" name="楕円 720"/>
        <xdr:cNvSpPr/>
      </xdr:nvSpPr>
      <xdr:spPr>
        <a:xfrm>
          <a:off x="12763500" y="153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79722</xdr:rowOff>
    </xdr:from>
    <xdr:ext cx="599010" cy="259045"/>
    <xdr:sp macro="" textlink="">
      <xdr:nvSpPr>
        <xdr:cNvPr id="722" name="テキスト ボックス 721"/>
        <xdr:cNvSpPr txBox="1"/>
      </xdr:nvSpPr>
      <xdr:spPr>
        <a:xfrm>
          <a:off x="12514795" y="1516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2"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6" name="テキスト ボックス 755"/>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9" name="テキスト ボックス 758"/>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2" name="テキスト ボックス 761"/>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4" name="テキスト ボックス 763"/>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1"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778.14㎢</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議会費は，議員数や議員報酬額が多いことが類似団体内平均値と比較し大きく上回っている要因と考えられる。総務費は，三次地区拠点整備事業などの普通建設事業が終了したことに伴い前年度と比較し減少している。労働費は，労働者に対する金融対策としての金融機関預託金が</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と多額であることが類似団体内平均値と比較し大きく上回っている要因である。農林水産業費が類似団体内平均値と比較し上回っているのは，本市の基幹産業の一つである農林業強化のため個人や団体への補助事業が多いことが主な要因である。商工費は，商工業振興や観光推進に係る補助金が多いことが類似団体内平均値を上回っている要因である。土木費が類似団体内平均値と比較し上回っているのは，行政面積が広大であることから市道面積が広いことや県道の権限移譲を積極的に受け入れていることにより普通建設事業費及び維持補修費が多額となっていることが要因である。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事業により前年度や類似団体と比較して上回っている。公債費は，ハード事業やソフト事業の財源として借り入れた過疎対策事業債や合併特例事業債などの地方債償還が多額となっていることが類似団体内平均値を上回っている要因である。また，令和元年度は繰上償還をしているため，繰上償還しなかった前年度と比較すると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実質収支額は，前年度と比較すると</a:t>
          </a:r>
          <a:r>
            <a:rPr kumimoji="1" lang="en-US" altLang="ja-JP" sz="1200">
              <a:latin typeface="ＭＳ ゴシック" pitchFamily="49" charset="-128"/>
              <a:ea typeface="ＭＳ ゴシック" pitchFamily="49" charset="-128"/>
            </a:rPr>
            <a:t>126</a:t>
          </a:r>
          <a:r>
            <a:rPr kumimoji="1" lang="ja-JP" altLang="en-US" sz="1200">
              <a:latin typeface="ＭＳ ゴシック" pitchFamily="49" charset="-128"/>
              <a:ea typeface="ＭＳ ゴシック" pitchFamily="49" charset="-128"/>
            </a:rPr>
            <a:t>百万円減少し，標準財政規模に占める割合では</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ポイント減少した。実質収支比率が減少した要因としては，普通交付税の合併特例措置の段階的縮減の影響により歳入が減少していることに加え，災害復旧事業費，公債費等歳出が増加したことによる。</a:t>
          </a:r>
        </a:p>
        <a:p>
          <a:r>
            <a:rPr kumimoji="1" lang="ja-JP" altLang="en-US" sz="1200">
              <a:latin typeface="ＭＳ ゴシック" pitchFamily="49" charset="-128"/>
              <a:ea typeface="ＭＳ ゴシック" pitchFamily="49" charset="-128"/>
            </a:rPr>
            <a:t>　令和元年度の財政調整基金残高は，災害対応のため取崩しを行ったことから減少している。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今後とも，適切な財源の確保と歳出の精査により，健全な行財政運営に努めていく。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連結実質赤字比率の算定に係る全ての会計の実質収支額は黒字となっている。</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病院事業会計の実質収支については，医療サービスの向上や医業収益確保等に取り組んできたことにより黒字額が高額となっている。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一般会計の実質収支については，平成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普通交付税の合併特例措置の段階的縮減の影響により実質収支が減少しており，標準財政規模に対する比率は前年度と比較し減少している。今後も前記理由により歳入が減少することを踏まえ，資金不足を起こさないよう一定の基金を常に保つとともに，歳出削減と歳入確保の対策を推進する必要がある。また，一般会計からの繰出の多い特別会計においては，経営改善に努めていく。</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39451908</v>
      </c>
      <c r="BO4" s="431"/>
      <c r="BP4" s="431"/>
      <c r="BQ4" s="431"/>
      <c r="BR4" s="431"/>
      <c r="BS4" s="431"/>
      <c r="BT4" s="431"/>
      <c r="BU4" s="432"/>
      <c r="BV4" s="430">
        <v>37997978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2.5</v>
      </c>
      <c r="CU4" s="437"/>
      <c r="CV4" s="437"/>
      <c r="CW4" s="437"/>
      <c r="CX4" s="437"/>
      <c r="CY4" s="437"/>
      <c r="CZ4" s="437"/>
      <c r="DA4" s="438"/>
      <c r="DB4" s="436">
        <v>3</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38344434</v>
      </c>
      <c r="BO5" s="468"/>
      <c r="BP5" s="468"/>
      <c r="BQ5" s="468"/>
      <c r="BR5" s="468"/>
      <c r="BS5" s="468"/>
      <c r="BT5" s="468"/>
      <c r="BU5" s="469"/>
      <c r="BV5" s="467">
        <v>35923650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97.5</v>
      </c>
      <c r="CU5" s="465"/>
      <c r="CV5" s="465"/>
      <c r="CW5" s="465"/>
      <c r="CX5" s="465"/>
      <c r="CY5" s="465"/>
      <c r="CZ5" s="465"/>
      <c r="DA5" s="466"/>
      <c r="DB5" s="464">
        <v>96.7</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1107474</v>
      </c>
      <c r="BO6" s="468"/>
      <c r="BP6" s="468"/>
      <c r="BQ6" s="468"/>
      <c r="BR6" s="468"/>
      <c r="BS6" s="468"/>
      <c r="BT6" s="468"/>
      <c r="BU6" s="469"/>
      <c r="BV6" s="467">
        <v>2074328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100.8</v>
      </c>
      <c r="CU6" s="505"/>
      <c r="CV6" s="505"/>
      <c r="CW6" s="505"/>
      <c r="CX6" s="505"/>
      <c r="CY6" s="505"/>
      <c r="CZ6" s="505"/>
      <c r="DA6" s="506"/>
      <c r="DB6" s="504">
        <v>101.1</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567434</v>
      </c>
      <c r="BO7" s="468"/>
      <c r="BP7" s="468"/>
      <c r="BQ7" s="468"/>
      <c r="BR7" s="468"/>
      <c r="BS7" s="468"/>
      <c r="BT7" s="468"/>
      <c r="BU7" s="469"/>
      <c r="BV7" s="467">
        <v>1408539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21430231</v>
      </c>
      <c r="CU7" s="468"/>
      <c r="CV7" s="468"/>
      <c r="CW7" s="468"/>
      <c r="CX7" s="468"/>
      <c r="CY7" s="468"/>
      <c r="CZ7" s="468"/>
      <c r="DA7" s="469"/>
      <c r="DB7" s="467">
        <v>22088315</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540040</v>
      </c>
      <c r="BO8" s="468"/>
      <c r="BP8" s="468"/>
      <c r="BQ8" s="468"/>
      <c r="BR8" s="468"/>
      <c r="BS8" s="468"/>
      <c r="BT8" s="468"/>
      <c r="BU8" s="469"/>
      <c r="BV8" s="467">
        <v>665789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0.33</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53615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-125749</v>
      </c>
      <c r="BO9" s="468"/>
      <c r="BP9" s="468"/>
      <c r="BQ9" s="468"/>
      <c r="BR9" s="468"/>
      <c r="BS9" s="468"/>
      <c r="BT9" s="468"/>
      <c r="BU9" s="469"/>
      <c r="BV9" s="467">
        <v>199475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21.2</v>
      </c>
      <c r="CU9" s="465"/>
      <c r="CV9" s="465"/>
      <c r="CW9" s="465"/>
      <c r="CX9" s="465"/>
      <c r="CY9" s="465"/>
      <c r="CZ9" s="465"/>
      <c r="DA9" s="466"/>
      <c r="DB9" s="464">
        <v>16.8</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56605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1536</v>
      </c>
      <c r="BO10" s="468"/>
      <c r="BP10" s="468"/>
      <c r="BQ10" s="468"/>
      <c r="BR10" s="468"/>
      <c r="BS10" s="468"/>
      <c r="BT10" s="468"/>
      <c r="BU10" s="469"/>
      <c r="BV10" s="467">
        <v>247083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800332</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51880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135586</v>
      </c>
      <c r="BO12" s="468"/>
      <c r="BP12" s="468"/>
      <c r="BQ12" s="468"/>
      <c r="BR12" s="468"/>
      <c r="BS12" s="468"/>
      <c r="BT12" s="468"/>
      <c r="BU12" s="469"/>
      <c r="BV12" s="467">
        <v>1304792</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51196</v>
      </c>
      <c r="S13" s="552"/>
      <c r="T13" s="552"/>
      <c r="U13" s="552"/>
      <c r="V13" s="553"/>
      <c r="W13" s="483" t="s">
        <v>139</v>
      </c>
      <c r="X13" s="484"/>
      <c r="Y13" s="484"/>
      <c r="Z13" s="484"/>
      <c r="AA13" s="484"/>
      <c r="AB13" s="474"/>
      <c r="AC13" s="518">
        <v>3085</v>
      </c>
      <c r="AD13" s="519"/>
      <c r="AE13" s="519"/>
      <c r="AF13" s="519"/>
      <c r="AG13" s="561"/>
      <c r="AH13" s="518">
        <v>3376</v>
      </c>
      <c r="AI13" s="519"/>
      <c r="AJ13" s="519"/>
      <c r="AK13" s="519"/>
      <c r="AL13" s="520"/>
      <c r="AM13" s="496" t="s">
        <v>140</v>
      </c>
      <c r="AN13" s="497"/>
      <c r="AO13" s="497"/>
      <c r="AP13" s="497"/>
      <c r="AQ13" s="497"/>
      <c r="AR13" s="497"/>
      <c r="AS13" s="497"/>
      <c r="AT13" s="498"/>
      <c r="AU13" s="499" t="s">
        <v>120</v>
      </c>
      <c r="AV13" s="500"/>
      <c r="AW13" s="500"/>
      <c r="AX13" s="500"/>
      <c r="AY13" s="501" t="s">
        <v>141</v>
      </c>
      <c r="AZ13" s="502"/>
      <c r="BA13" s="502"/>
      <c r="BB13" s="502"/>
      <c r="BC13" s="502"/>
      <c r="BD13" s="502"/>
      <c r="BE13" s="502"/>
      <c r="BF13" s="502"/>
      <c r="BG13" s="502"/>
      <c r="BH13" s="502"/>
      <c r="BI13" s="502"/>
      <c r="BJ13" s="502"/>
      <c r="BK13" s="502"/>
      <c r="BL13" s="502"/>
      <c r="BM13" s="503"/>
      <c r="BN13" s="467">
        <v>540533</v>
      </c>
      <c r="BO13" s="468"/>
      <c r="BP13" s="468"/>
      <c r="BQ13" s="468"/>
      <c r="BR13" s="468"/>
      <c r="BS13" s="468"/>
      <c r="BT13" s="468"/>
      <c r="BU13" s="469"/>
      <c r="BV13" s="467">
        <v>-858234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v>
      </c>
      <c r="CU13" s="465"/>
      <c r="CV13" s="465"/>
      <c r="CW13" s="465"/>
      <c r="CX13" s="465"/>
      <c r="CY13" s="465"/>
      <c r="CZ13" s="465"/>
      <c r="DA13" s="466"/>
      <c r="DB13" s="464">
        <v>7</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143</v>
      </c>
      <c r="M14" s="549"/>
      <c r="N14" s="549"/>
      <c r="O14" s="549"/>
      <c r="P14" s="549"/>
      <c r="Q14" s="550"/>
      <c r="R14" s="551">
        <v>52556</v>
      </c>
      <c r="S14" s="552"/>
      <c r="T14" s="552"/>
      <c r="U14" s="552"/>
      <c r="V14" s="553"/>
      <c r="W14" s="457"/>
      <c r="X14" s="458"/>
      <c r="Y14" s="458"/>
      <c r="Z14" s="458"/>
      <c r="AA14" s="458"/>
      <c r="AB14" s="447"/>
      <c r="AC14" s="554">
        <v>12.2</v>
      </c>
      <c r="AD14" s="555"/>
      <c r="AE14" s="555"/>
      <c r="AF14" s="555"/>
      <c r="AG14" s="556"/>
      <c r="AH14" s="554">
        <v>12.8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52.8</v>
      </c>
      <c r="CU14" s="566"/>
      <c r="CV14" s="566"/>
      <c r="CW14" s="566"/>
      <c r="CX14" s="566"/>
      <c r="CY14" s="566"/>
      <c r="CZ14" s="566"/>
      <c r="DA14" s="567"/>
      <c r="DB14" s="565">
        <v>51.9</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145</v>
      </c>
      <c r="N15" s="559"/>
      <c r="O15" s="559"/>
      <c r="P15" s="559"/>
      <c r="Q15" s="560"/>
      <c r="R15" s="551">
        <v>51949</v>
      </c>
      <c r="S15" s="552"/>
      <c r="T15" s="552"/>
      <c r="U15" s="552"/>
      <c r="V15" s="553"/>
      <c r="W15" s="483" t="s">
        <v>146</v>
      </c>
      <c r="X15" s="484"/>
      <c r="Y15" s="484"/>
      <c r="Z15" s="484"/>
      <c r="AA15" s="484"/>
      <c r="AB15" s="474"/>
      <c r="AC15" s="518">
        <v>5727</v>
      </c>
      <c r="AD15" s="519"/>
      <c r="AE15" s="519"/>
      <c r="AF15" s="519"/>
      <c r="AG15" s="561"/>
      <c r="AH15" s="518">
        <v>6144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6430220</v>
      </c>
      <c r="BO15" s="431"/>
      <c r="BP15" s="431"/>
      <c r="BQ15" s="431"/>
      <c r="BR15" s="431"/>
      <c r="BS15" s="431"/>
      <c r="BT15" s="431"/>
      <c r="BU15" s="432"/>
      <c r="BV15" s="430">
        <v>6412260</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22.7</v>
      </c>
      <c r="AD16" s="555"/>
      <c r="AE16" s="555"/>
      <c r="AF16" s="555"/>
      <c r="AG16" s="556"/>
      <c r="AH16" s="554">
        <v>23.3</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18992964</v>
      </c>
      <c r="BO16" s="468"/>
      <c r="BP16" s="468"/>
      <c r="BQ16" s="468"/>
      <c r="BR16" s="468"/>
      <c r="BS16" s="468"/>
      <c r="BT16" s="468"/>
      <c r="BU16" s="469"/>
      <c r="BV16" s="467">
        <v>18945740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16409</v>
      </c>
      <c r="AD17" s="519"/>
      <c r="AE17" s="519"/>
      <c r="AF17" s="519"/>
      <c r="AG17" s="561"/>
      <c r="AH17" s="518">
        <v>16846</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8116857</v>
      </c>
      <c r="BO17" s="468"/>
      <c r="BP17" s="468"/>
      <c r="BQ17" s="468"/>
      <c r="BR17" s="468"/>
      <c r="BS17" s="468"/>
      <c r="BT17" s="468"/>
      <c r="BU17" s="469"/>
      <c r="BV17" s="467">
        <v>8094449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778.14</v>
      </c>
      <c r="M18" s="583"/>
      <c r="N18" s="583"/>
      <c r="O18" s="583"/>
      <c r="P18" s="583"/>
      <c r="Q18" s="583"/>
      <c r="R18" s="584"/>
      <c r="S18" s="584"/>
      <c r="T18" s="584"/>
      <c r="U18" s="584"/>
      <c r="V18" s="585"/>
      <c r="W18" s="485"/>
      <c r="X18" s="486"/>
      <c r="Y18" s="486"/>
      <c r="Z18" s="486"/>
      <c r="AA18" s="486"/>
      <c r="AB18" s="477"/>
      <c r="AC18" s="586">
        <v>65.099999999999994</v>
      </c>
      <c r="AD18" s="587"/>
      <c r="AE18" s="587"/>
      <c r="AF18" s="587"/>
      <c r="AG18" s="588"/>
      <c r="AH18" s="586">
        <v>63.9</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21117435</v>
      </c>
      <c r="BO18" s="468"/>
      <c r="BP18" s="468"/>
      <c r="BQ18" s="468"/>
      <c r="BR18" s="468"/>
      <c r="BS18" s="468"/>
      <c r="BT18" s="468"/>
      <c r="BU18" s="469"/>
      <c r="BV18" s="467">
        <v>21497469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69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26074413</v>
      </c>
      <c r="BO19" s="468"/>
      <c r="BP19" s="468"/>
      <c r="BQ19" s="468"/>
      <c r="BR19" s="468"/>
      <c r="BS19" s="468"/>
      <c r="BT19" s="468"/>
      <c r="BU19" s="469"/>
      <c r="BV19" s="467">
        <v>27358306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21376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48593702</v>
      </c>
      <c r="BO23" s="468"/>
      <c r="BP23" s="468"/>
      <c r="BQ23" s="468"/>
      <c r="BR23" s="468"/>
      <c r="BS23" s="468"/>
      <c r="BT23" s="468"/>
      <c r="BU23" s="469"/>
      <c r="BV23" s="467">
        <v>50109259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9000</v>
      </c>
      <c r="R24" s="519"/>
      <c r="S24" s="519"/>
      <c r="T24" s="519"/>
      <c r="U24" s="519"/>
      <c r="V24" s="561"/>
      <c r="W24" s="620"/>
      <c r="X24" s="608"/>
      <c r="Y24" s="609"/>
      <c r="Z24" s="517" t="s">
        <v>170</v>
      </c>
      <c r="AA24" s="497"/>
      <c r="AB24" s="497"/>
      <c r="AC24" s="497"/>
      <c r="AD24" s="497"/>
      <c r="AE24" s="497"/>
      <c r="AF24" s="497"/>
      <c r="AG24" s="498"/>
      <c r="AH24" s="518">
        <v>464</v>
      </c>
      <c r="AI24" s="519"/>
      <c r="AJ24" s="519"/>
      <c r="AK24" s="519"/>
      <c r="AL24" s="561"/>
      <c r="AM24" s="518">
        <v>1515888</v>
      </c>
      <c r="AN24" s="519"/>
      <c r="AO24" s="519"/>
      <c r="AP24" s="519"/>
      <c r="AQ24" s="519"/>
      <c r="AR24" s="561"/>
      <c r="AS24" s="518">
        <v>3267</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38439047</v>
      </c>
      <c r="BO24" s="468"/>
      <c r="BP24" s="468"/>
      <c r="BQ24" s="468"/>
      <c r="BR24" s="468"/>
      <c r="BS24" s="468"/>
      <c r="BT24" s="468"/>
      <c r="BU24" s="469"/>
      <c r="BV24" s="467">
        <v>38813634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2</v>
      </c>
      <c r="M25" s="519"/>
      <c r="N25" s="519"/>
      <c r="O25" s="519"/>
      <c r="P25" s="561"/>
      <c r="Q25" s="518">
        <v>7300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129</v>
      </c>
      <c r="AN25" s="519"/>
      <c r="AO25" s="519"/>
      <c r="AP25" s="519"/>
      <c r="AQ25" s="519"/>
      <c r="AR25" s="561"/>
      <c r="AS25" s="518" t="s">
        <v>129</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4191884</v>
      </c>
      <c r="BO25" s="431"/>
      <c r="BP25" s="431"/>
      <c r="BQ25" s="431"/>
      <c r="BR25" s="431"/>
      <c r="BS25" s="431"/>
      <c r="BT25" s="431"/>
      <c r="BU25" s="432"/>
      <c r="BV25" s="430">
        <v>4445939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6400</v>
      </c>
      <c r="R26" s="519"/>
      <c r="S26" s="519"/>
      <c r="T26" s="519"/>
      <c r="U26" s="519"/>
      <c r="V26" s="561"/>
      <c r="W26" s="620"/>
      <c r="X26" s="608"/>
      <c r="Y26" s="609"/>
      <c r="Z26" s="517" t="s">
        <v>177</v>
      </c>
      <c r="AA26" s="630"/>
      <c r="AB26" s="630"/>
      <c r="AC26" s="630"/>
      <c r="AD26" s="630"/>
      <c r="AE26" s="630"/>
      <c r="AF26" s="630"/>
      <c r="AG26" s="631"/>
      <c r="AH26" s="518">
        <v>17</v>
      </c>
      <c r="AI26" s="519"/>
      <c r="AJ26" s="519"/>
      <c r="AK26" s="519"/>
      <c r="AL26" s="561"/>
      <c r="AM26" s="518">
        <v>58157</v>
      </c>
      <c r="AN26" s="519"/>
      <c r="AO26" s="519"/>
      <c r="AP26" s="519"/>
      <c r="AQ26" s="519"/>
      <c r="AR26" s="561"/>
      <c r="AS26" s="518">
        <v>3421</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4540</v>
      </c>
      <c r="R27" s="519"/>
      <c r="S27" s="519"/>
      <c r="T27" s="519"/>
      <c r="U27" s="519"/>
      <c r="V27" s="561"/>
      <c r="W27" s="620"/>
      <c r="X27" s="608"/>
      <c r="Y27" s="609"/>
      <c r="Z27" s="517" t="s">
        <v>180</v>
      </c>
      <c r="AA27" s="497"/>
      <c r="AB27" s="497"/>
      <c r="AC27" s="497"/>
      <c r="AD27" s="497"/>
      <c r="AE27" s="497"/>
      <c r="AF27" s="497"/>
      <c r="AG27" s="498"/>
      <c r="AH27" s="518">
        <v>8</v>
      </c>
      <c r="AI27" s="519"/>
      <c r="AJ27" s="519"/>
      <c r="AK27" s="519"/>
      <c r="AL27" s="561"/>
      <c r="AM27" s="518">
        <v>33168</v>
      </c>
      <c r="AN27" s="519"/>
      <c r="AO27" s="519"/>
      <c r="AP27" s="519"/>
      <c r="AQ27" s="519"/>
      <c r="AR27" s="561"/>
      <c r="AS27" s="518">
        <v>4146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562209</v>
      </c>
      <c r="BO27" s="644"/>
      <c r="BP27" s="644"/>
      <c r="BQ27" s="644"/>
      <c r="BR27" s="644"/>
      <c r="BS27" s="644"/>
      <c r="BT27" s="644"/>
      <c r="BU27" s="645"/>
      <c r="BV27" s="643">
        <v>600712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4070</v>
      </c>
      <c r="R28" s="519"/>
      <c r="S28" s="519"/>
      <c r="T28" s="519"/>
      <c r="U28" s="519"/>
      <c r="V28" s="561"/>
      <c r="W28" s="620"/>
      <c r="X28" s="608"/>
      <c r="Y28" s="609"/>
      <c r="Z28" s="517" t="s">
        <v>183</v>
      </c>
      <c r="AA28" s="497"/>
      <c r="AB28" s="497"/>
      <c r="AC28" s="497"/>
      <c r="AD28" s="497"/>
      <c r="AE28" s="497"/>
      <c r="AF28" s="497"/>
      <c r="AG28" s="498"/>
      <c r="AH28" s="518" t="s">
        <v>184</v>
      </c>
      <c r="AI28" s="519"/>
      <c r="AJ28" s="519"/>
      <c r="AK28" s="519"/>
      <c r="AL28" s="561"/>
      <c r="AM28" s="518" t="s">
        <v>174</v>
      </c>
      <c r="AN28" s="519"/>
      <c r="AO28" s="519"/>
      <c r="AP28" s="519"/>
      <c r="AQ28" s="519"/>
      <c r="AR28" s="561"/>
      <c r="AS28" s="518" t="s">
        <v>174</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2992777</v>
      </c>
      <c r="BO28" s="431"/>
      <c r="BP28" s="431"/>
      <c r="BQ28" s="431"/>
      <c r="BR28" s="431"/>
      <c r="BS28" s="431"/>
      <c r="BT28" s="431"/>
      <c r="BU28" s="432"/>
      <c r="BV28" s="430">
        <v>3126827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22</v>
      </c>
      <c r="M29" s="519"/>
      <c r="N29" s="519"/>
      <c r="O29" s="519"/>
      <c r="P29" s="561"/>
      <c r="Q29" s="518">
        <v>3710</v>
      </c>
      <c r="R29" s="519"/>
      <c r="S29" s="519"/>
      <c r="T29" s="519"/>
      <c r="U29" s="519"/>
      <c r="V29" s="561"/>
      <c r="W29" s="621"/>
      <c r="X29" s="622"/>
      <c r="Y29" s="623"/>
      <c r="Z29" s="517" t="s">
        <v>187</v>
      </c>
      <c r="AA29" s="497"/>
      <c r="AB29" s="497"/>
      <c r="AC29" s="497"/>
      <c r="AD29" s="497"/>
      <c r="AE29" s="497"/>
      <c r="AF29" s="497"/>
      <c r="AG29" s="498"/>
      <c r="AH29" s="518">
        <v>472</v>
      </c>
      <c r="AI29" s="519"/>
      <c r="AJ29" s="519"/>
      <c r="AK29" s="519"/>
      <c r="AL29" s="561"/>
      <c r="AM29" s="518">
        <v>1549056</v>
      </c>
      <c r="AN29" s="519"/>
      <c r="AO29" s="519"/>
      <c r="AP29" s="519"/>
      <c r="AQ29" s="519"/>
      <c r="AR29" s="561"/>
      <c r="AS29" s="518">
        <v>3282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t="s">
        <v>129</v>
      </c>
      <c r="BO29" s="468"/>
      <c r="BP29" s="468"/>
      <c r="BQ29" s="468"/>
      <c r="BR29" s="468"/>
      <c r="BS29" s="468"/>
      <c r="BT29" s="468"/>
      <c r="BU29" s="469"/>
      <c r="BV29" s="467">
        <v>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12182274</v>
      </c>
      <c r="BO30" s="644"/>
      <c r="BP30" s="644"/>
      <c r="BQ30" s="644"/>
      <c r="BR30" s="644"/>
      <c r="BS30" s="644"/>
      <c r="BT30" s="644"/>
      <c r="BU30" s="645"/>
      <c r="BV30" s="643">
        <v>12150212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備北地区消防組合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三次国際交流協会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診療所特別会計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広島県後期高齢者医療広域連合（一般会計）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三次市観光協会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広島県後期高齢者医療広域連合（特別会計）</v>
      </c>
      <c r="BZ36" s="657"/>
      <c r="CA36" s="657"/>
      <c r="CB36" s="657"/>
      <c r="CC36" s="657"/>
      <c r="CD36" s="657"/>
      <c r="CE36" s="657"/>
      <c r="CF36" s="657"/>
      <c r="CG36" s="657"/>
      <c r="CH36" s="657"/>
      <c r="CI36" s="657"/>
      <c r="CJ36" s="657"/>
      <c r="CK36" s="657"/>
      <c r="CL36" s="657"/>
      <c r="CM36" s="657"/>
      <c r="CN36" s="214"/>
      <c r="CO36" s="656">
        <f t="shared" si="3"/>
        <v>15</v>
      </c>
      <c r="CP36" s="656"/>
      <c r="CQ36" s="657" t="str">
        <f>IF('各会計、関係団体の財政状況及び健全化判断比率'!BS9="","",'各会計、関係団体の財政状況及び健全化判断比率'!BS9)</f>
        <v>広島三次ワイナリー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16</v>
      </c>
      <c r="CP37" s="656"/>
      <c r="CQ37" s="657" t="str">
        <f>IF('各会計、関係団体の財政状況及び健全化判断比率'!BS10="","",'各会計、関係団体の財政状況及び健全化判断比率'!BS10)</f>
        <v>君田トエンティワン</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17</v>
      </c>
      <c r="CP38" s="656"/>
      <c r="CQ38" s="657" t="str">
        <f>IF('各会計、関係団体の財政状況及び健全化判断比率'!BS11="","",'各会計、関係団体の財政状況及び健全化判断比率'!BS11)</f>
        <v>布野特産センター</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18</v>
      </c>
      <c r="CP39" s="656"/>
      <c r="CQ39" s="657" t="str">
        <f>IF('各会計、関係団体の財政状況及び健全化判断比率'!BS12="","",'各会計、関係団体の財政状況及び健全化判断比率'!BS12)</f>
        <v>吉舎食品</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19</v>
      </c>
      <c r="CP40" s="656"/>
      <c r="CQ40" s="657" t="str">
        <f>IF('各会計、関係団体の財政状況及び健全化判断比率'!BS13="","",'各会計、関係団体の財政状況及び健全化判断比率'!BS13)</f>
        <v>奥田元宋・小由女美術館</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20</v>
      </c>
      <c r="CP41" s="656"/>
      <c r="CQ41" s="657" t="str">
        <f>IF('各会計、関係団体の財政状況及び健全化判断比率'!BS14="","",'各会計、関係団体の財政状況及び健全化判断比率'!BS14)</f>
        <v>三次ケーブルビジョン</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21</v>
      </c>
      <c r="CP42" s="656"/>
      <c r="CQ42" s="657" t="str">
        <f>IF('各会計、関係団体の財政状況及び健全化判断比率'!BS15="","",'各会計、関係団体の財政状況及び健全化判断比率'!BS15)</f>
        <v>みわ３７５</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22</v>
      </c>
      <c r="CP43" s="656"/>
      <c r="CQ43" s="657" t="str">
        <f>IF('各会計、関係団体の財政状況及び健全化判断比率'!BS16="","",'各会計、関係団体の財政状況及び健全化判断比率'!BS16)</f>
        <v>暮らしサポートみよし</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FnBsFpQInJP+5nZeZyOPrIOEGQXlWkDRSmG07FQK38u//MhovihfOZBeOnuuD+oSM7JPwPSkH0oUlnZtiHZBVw==" saltValue="HirXMK5bAI+O0qI2D8fs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50" t="s">
        <v>574</v>
      </c>
      <c r="D34" s="1250"/>
      <c r="E34" s="1251"/>
      <c r="F34" s="32">
        <v>19.760000000000002</v>
      </c>
      <c r="G34" s="33">
        <v>16.260000000000002</v>
      </c>
      <c r="H34" s="33">
        <v>14.44</v>
      </c>
      <c r="I34" s="33">
        <v>13.76</v>
      </c>
      <c r="J34" s="34">
        <v>13.91</v>
      </c>
      <c r="K34" s="22"/>
      <c r="L34" s="22"/>
      <c r="M34" s="22"/>
      <c r="N34" s="22"/>
      <c r="O34" s="22"/>
      <c r="P34" s="22"/>
    </row>
    <row r="35" spans="1:16" ht="39" customHeight="1" x14ac:dyDescent="0.2">
      <c r="A35" s="22"/>
      <c r="B35" s="35"/>
      <c r="C35" s="1244" t="s">
        <v>575</v>
      </c>
      <c r="D35" s="1245"/>
      <c r="E35" s="1246"/>
      <c r="F35" s="36">
        <v>5.41</v>
      </c>
      <c r="G35" s="37">
        <v>5.54</v>
      </c>
      <c r="H35" s="37">
        <v>5.69</v>
      </c>
      <c r="I35" s="37">
        <v>5.82</v>
      </c>
      <c r="J35" s="38">
        <v>5.92</v>
      </c>
      <c r="K35" s="22"/>
      <c r="L35" s="22"/>
      <c r="M35" s="22"/>
      <c r="N35" s="22"/>
      <c r="O35" s="22"/>
      <c r="P35" s="22"/>
    </row>
    <row r="36" spans="1:16" ht="39" customHeight="1" x14ac:dyDescent="0.2">
      <c r="A36" s="22"/>
      <c r="B36" s="35"/>
      <c r="C36" s="1244" t="s">
        <v>576</v>
      </c>
      <c r="D36" s="1245"/>
      <c r="E36" s="1246"/>
      <c r="F36" s="36">
        <v>4.05</v>
      </c>
      <c r="G36" s="37">
        <v>5.35</v>
      </c>
      <c r="H36" s="37">
        <v>2.0499999999999998</v>
      </c>
      <c r="I36" s="37">
        <v>2.98</v>
      </c>
      <c r="J36" s="38">
        <v>2.5099999999999998</v>
      </c>
      <c r="K36" s="22"/>
      <c r="L36" s="22"/>
      <c r="M36" s="22"/>
      <c r="N36" s="22"/>
      <c r="O36" s="22"/>
      <c r="P36" s="22"/>
    </row>
    <row r="37" spans="1:16" ht="39" customHeight="1" x14ac:dyDescent="0.2">
      <c r="A37" s="22"/>
      <c r="B37" s="35"/>
      <c r="C37" s="1244" t="s">
        <v>577</v>
      </c>
      <c r="D37" s="1245"/>
      <c r="E37" s="1246"/>
      <c r="F37" s="36" t="s">
        <v>526</v>
      </c>
      <c r="G37" s="37" t="s">
        <v>526</v>
      </c>
      <c r="H37" s="37" t="s">
        <v>526</v>
      </c>
      <c r="I37" s="37" t="s">
        <v>526</v>
      </c>
      <c r="J37" s="38">
        <v>0.78</v>
      </c>
      <c r="K37" s="22"/>
      <c r="L37" s="22"/>
      <c r="M37" s="22"/>
      <c r="N37" s="22"/>
      <c r="O37" s="22"/>
      <c r="P37" s="22"/>
    </row>
    <row r="38" spans="1:16" ht="39" customHeight="1" x14ac:dyDescent="0.2">
      <c r="A38" s="22"/>
      <c r="B38" s="35"/>
      <c r="C38" s="1244" t="s">
        <v>578</v>
      </c>
      <c r="D38" s="1245"/>
      <c r="E38" s="1246"/>
      <c r="F38" s="36">
        <v>0.48</v>
      </c>
      <c r="G38" s="37">
        <v>0.6</v>
      </c>
      <c r="H38" s="37">
        <v>0.68</v>
      </c>
      <c r="I38" s="37">
        <v>0.7</v>
      </c>
      <c r="J38" s="38">
        <v>0.4</v>
      </c>
      <c r="K38" s="22"/>
      <c r="L38" s="22"/>
      <c r="M38" s="22"/>
      <c r="N38" s="22"/>
      <c r="O38" s="22"/>
      <c r="P38" s="22"/>
    </row>
    <row r="39" spans="1:16" ht="39" customHeight="1" x14ac:dyDescent="0.2">
      <c r="A39" s="22"/>
      <c r="B39" s="35"/>
      <c r="C39" s="1244" t="s">
        <v>579</v>
      </c>
      <c r="D39" s="1245"/>
      <c r="E39" s="1246"/>
      <c r="F39" s="36">
        <v>0.06</v>
      </c>
      <c r="G39" s="37">
        <v>0.06</v>
      </c>
      <c r="H39" s="37">
        <v>0.06</v>
      </c>
      <c r="I39" s="37">
        <v>0.05</v>
      </c>
      <c r="J39" s="38">
        <v>0.06</v>
      </c>
      <c r="K39" s="22"/>
      <c r="L39" s="22"/>
      <c r="M39" s="22"/>
      <c r="N39" s="22"/>
      <c r="O39" s="22"/>
      <c r="P39" s="22"/>
    </row>
    <row r="40" spans="1:16" ht="39" customHeight="1" x14ac:dyDescent="0.2">
      <c r="A40" s="22"/>
      <c r="B40" s="35"/>
      <c r="C40" s="1244" t="s">
        <v>580</v>
      </c>
      <c r="D40" s="1245"/>
      <c r="E40" s="1246"/>
      <c r="F40" s="36">
        <v>0.11</v>
      </c>
      <c r="G40" s="37">
        <v>0.3</v>
      </c>
      <c r="H40" s="37">
        <v>0.51</v>
      </c>
      <c r="I40" s="37">
        <v>0.01</v>
      </c>
      <c r="J40" s="38">
        <v>0</v>
      </c>
      <c r="K40" s="22"/>
      <c r="L40" s="22"/>
      <c r="M40" s="22"/>
      <c r="N40" s="22"/>
      <c r="O40" s="22"/>
      <c r="P40" s="22"/>
    </row>
    <row r="41" spans="1:16" ht="39" customHeight="1" x14ac:dyDescent="0.2">
      <c r="A41" s="22"/>
      <c r="B41" s="35"/>
      <c r="C41" s="1244" t="s">
        <v>581</v>
      </c>
      <c r="D41" s="1245"/>
      <c r="E41" s="1246"/>
      <c r="F41" s="36">
        <v>0</v>
      </c>
      <c r="G41" s="37">
        <v>0</v>
      </c>
      <c r="H41" s="37">
        <v>0</v>
      </c>
      <c r="I41" s="37">
        <v>0</v>
      </c>
      <c r="J41" s="38">
        <v>0</v>
      </c>
      <c r="K41" s="22"/>
      <c r="L41" s="22"/>
      <c r="M41" s="22"/>
      <c r="N41" s="22"/>
      <c r="O41" s="22"/>
      <c r="P41" s="22"/>
    </row>
    <row r="42" spans="1:16" ht="39" customHeight="1" x14ac:dyDescent="0.2">
      <c r="A42" s="22"/>
      <c r="B42" s="39"/>
      <c r="C42" s="1244" t="s">
        <v>582</v>
      </c>
      <c r="D42" s="1245"/>
      <c r="E42" s="1246"/>
      <c r="F42" s="36" t="s">
        <v>526</v>
      </c>
      <c r="G42" s="37" t="s">
        <v>526</v>
      </c>
      <c r="H42" s="37" t="s">
        <v>526</v>
      </c>
      <c r="I42" s="37" t="s">
        <v>526</v>
      </c>
      <c r="J42" s="38" t="s">
        <v>526</v>
      </c>
      <c r="K42" s="22"/>
      <c r="L42" s="22"/>
      <c r="M42" s="22"/>
      <c r="N42" s="22"/>
      <c r="O42" s="22"/>
      <c r="P42" s="22"/>
    </row>
    <row r="43" spans="1:16" ht="39" customHeight="1" thickBot="1" x14ac:dyDescent="0.25">
      <c r="A43" s="22"/>
      <c r="B43" s="40"/>
      <c r="C43" s="1247" t="s">
        <v>583</v>
      </c>
      <c r="D43" s="1248"/>
      <c r="E43" s="1249"/>
      <c r="F43" s="41">
        <v>0.03</v>
      </c>
      <c r="G43" s="42">
        <v>0.24</v>
      </c>
      <c r="H43" s="42">
        <v>0</v>
      </c>
      <c r="I43" s="42">
        <v>1.08</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yUuazoZ6eqZrar4QHh3F3ppWXAQ1KN3HZGYQChBuZNcNWQuBTsbRsrTn/5yqwegB+NjB+eKvz8a1+9Mfe0CaQ==" saltValue="U1DXtwoavRog8lgk2Se0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6468</v>
      </c>
      <c r="L45" s="60">
        <v>5982</v>
      </c>
      <c r="M45" s="60">
        <v>5900</v>
      </c>
      <c r="N45" s="60">
        <v>5317</v>
      </c>
      <c r="O45" s="61">
        <v>5417</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2">
      <c r="A48" s="48"/>
      <c r="B48" s="1254"/>
      <c r="C48" s="1255"/>
      <c r="D48" s="62"/>
      <c r="E48" s="1260" t="s">
        <v>15</v>
      </c>
      <c r="F48" s="1260"/>
      <c r="G48" s="1260"/>
      <c r="H48" s="1260"/>
      <c r="I48" s="1260"/>
      <c r="J48" s="1261"/>
      <c r="K48" s="63">
        <v>1308</v>
      </c>
      <c r="L48" s="64">
        <v>1469</v>
      </c>
      <c r="M48" s="64">
        <v>1643</v>
      </c>
      <c r="N48" s="64">
        <v>1328</v>
      </c>
      <c r="O48" s="65">
        <v>1206</v>
      </c>
      <c r="P48" s="48"/>
      <c r="Q48" s="48"/>
      <c r="R48" s="48"/>
      <c r="S48" s="48"/>
      <c r="T48" s="48"/>
      <c r="U48" s="48"/>
    </row>
    <row r="49" spans="1:21" ht="30.75" customHeight="1" x14ac:dyDescent="0.2">
      <c r="A49" s="48"/>
      <c r="B49" s="1254"/>
      <c r="C49" s="1255"/>
      <c r="D49" s="62"/>
      <c r="E49" s="1260" t="s">
        <v>16</v>
      </c>
      <c r="F49" s="1260"/>
      <c r="G49" s="1260"/>
      <c r="H49" s="1260"/>
      <c r="I49" s="1260"/>
      <c r="J49" s="1261"/>
      <c r="K49" s="63">
        <v>7</v>
      </c>
      <c r="L49" s="64">
        <v>8</v>
      </c>
      <c r="M49" s="64">
        <v>8</v>
      </c>
      <c r="N49" s="64">
        <v>5</v>
      </c>
      <c r="O49" s="65">
        <v>4</v>
      </c>
      <c r="P49" s="48"/>
      <c r="Q49" s="48"/>
      <c r="R49" s="48"/>
      <c r="S49" s="48"/>
      <c r="T49" s="48"/>
      <c r="U49" s="48"/>
    </row>
    <row r="50" spans="1:21" ht="30.75" customHeight="1" x14ac:dyDescent="0.2">
      <c r="A50" s="48"/>
      <c r="B50" s="1254"/>
      <c r="C50" s="1255"/>
      <c r="D50" s="62"/>
      <c r="E50" s="1260" t="s">
        <v>17</v>
      </c>
      <c r="F50" s="1260"/>
      <c r="G50" s="1260"/>
      <c r="H50" s="1260"/>
      <c r="I50" s="1260"/>
      <c r="J50" s="1261"/>
      <c r="K50" s="63">
        <v>55</v>
      </c>
      <c r="L50" s="64">
        <v>53</v>
      </c>
      <c r="M50" s="64">
        <v>49</v>
      </c>
      <c r="N50" s="64">
        <v>43</v>
      </c>
      <c r="O50" s="65">
        <v>41</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6515</v>
      </c>
      <c r="L52" s="64">
        <v>6274</v>
      </c>
      <c r="M52" s="64">
        <v>6157</v>
      </c>
      <c r="N52" s="64">
        <v>5736</v>
      </c>
      <c r="O52" s="65">
        <v>5544</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1323</v>
      </c>
      <c r="L53" s="69">
        <v>1238</v>
      </c>
      <c r="M53" s="69">
        <v>1443</v>
      </c>
      <c r="N53" s="69">
        <v>957</v>
      </c>
      <c r="O53" s="70">
        <v>1124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8" t="s">
        <v>25</v>
      </c>
      <c r="C57" s="1269"/>
      <c r="D57" s="1272" t="s">
        <v>26</v>
      </c>
      <c r="E57" s="1273"/>
      <c r="F57" s="1273"/>
      <c r="G57" s="1273"/>
      <c r="H57" s="1273"/>
      <c r="I57" s="1273"/>
      <c r="J57" s="1274"/>
      <c r="K57" s="83">
        <v>0</v>
      </c>
      <c r="L57" s="84">
        <v>0</v>
      </c>
      <c r="M57" s="84">
        <v>0</v>
      </c>
      <c r="N57" s="84">
        <v>0</v>
      </c>
      <c r="O57" s="85">
        <v>0</v>
      </c>
    </row>
    <row r="58" spans="1:21" ht="31.5" customHeight="1" thickBot="1" x14ac:dyDescent="0.25">
      <c r="B58" s="1270"/>
      <c r="C58" s="1271"/>
      <c r="D58" s="1275" t="s">
        <v>27</v>
      </c>
      <c r="E58" s="1276"/>
      <c r="F58" s="1276"/>
      <c r="G58" s="1276"/>
      <c r="H58" s="1276"/>
      <c r="I58" s="1276"/>
      <c r="J58" s="1277"/>
      <c r="K58" s="86">
        <v>0</v>
      </c>
      <c r="L58" s="87">
        <v>0</v>
      </c>
      <c r="M58" s="87">
        <v>0</v>
      </c>
      <c r="N58" s="87">
        <v>0</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MAz1lwL9b061YKVjvHkBj4wNt2R4OLhvyebsPnpOQe6J8zHtsZj9NxTSui/1NrI41FHg1bz4n6jZFVx+/2Idw==" saltValue="Zg5xYuhGeZJ8QTCWMQhh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78" t="s">
        <v>30</v>
      </c>
      <c r="C41" s="1279"/>
      <c r="D41" s="102"/>
      <c r="E41" s="1284" t="s">
        <v>31</v>
      </c>
      <c r="F41" s="1284"/>
      <c r="G41" s="1284"/>
      <c r="H41" s="1285"/>
      <c r="I41" s="103">
        <v>58339</v>
      </c>
      <c r="J41" s="104">
        <v>56078</v>
      </c>
      <c r="K41" s="104">
        <v>55046</v>
      </c>
      <c r="L41" s="104">
        <v>54483</v>
      </c>
      <c r="M41" s="105">
        <v>52588</v>
      </c>
    </row>
    <row r="42" spans="2:13" ht="27.75" customHeight="1" x14ac:dyDescent="0.2">
      <c r="B42" s="1280"/>
      <c r="C42" s="1281"/>
      <c r="D42" s="106"/>
      <c r="E42" s="1286" t="s">
        <v>32</v>
      </c>
      <c r="F42" s="1286"/>
      <c r="G42" s="1286"/>
      <c r="H42" s="1287"/>
      <c r="I42" s="107">
        <v>266</v>
      </c>
      <c r="J42" s="108">
        <v>222</v>
      </c>
      <c r="K42" s="108">
        <v>181</v>
      </c>
      <c r="L42" s="108">
        <v>142</v>
      </c>
      <c r="M42" s="109">
        <v>106</v>
      </c>
    </row>
    <row r="43" spans="2:13" ht="27.75" customHeight="1" x14ac:dyDescent="0.2">
      <c r="B43" s="1280"/>
      <c r="C43" s="1281"/>
      <c r="D43" s="106"/>
      <c r="E43" s="1286" t="s">
        <v>33</v>
      </c>
      <c r="F43" s="1286"/>
      <c r="G43" s="1286"/>
      <c r="H43" s="1287"/>
      <c r="I43" s="107">
        <v>15568</v>
      </c>
      <c r="J43" s="108">
        <v>16091</v>
      </c>
      <c r="K43" s="108">
        <v>15780</v>
      </c>
      <c r="L43" s="108">
        <v>15296</v>
      </c>
      <c r="M43" s="109">
        <v>15605</v>
      </c>
    </row>
    <row r="44" spans="2:13" ht="27.75" customHeight="1" x14ac:dyDescent="0.2">
      <c r="B44" s="1280"/>
      <c r="C44" s="1281"/>
      <c r="D44" s="106"/>
      <c r="E44" s="1286" t="s">
        <v>34</v>
      </c>
      <c r="F44" s="1286"/>
      <c r="G44" s="1286"/>
      <c r="H44" s="1287"/>
      <c r="I44" s="107">
        <v>29</v>
      </c>
      <c r="J44" s="108">
        <v>22</v>
      </c>
      <c r="K44" s="108">
        <v>15</v>
      </c>
      <c r="L44" s="108">
        <v>10</v>
      </c>
      <c r="M44" s="109">
        <v>6</v>
      </c>
    </row>
    <row r="45" spans="2:13" ht="27.75" customHeight="1" x14ac:dyDescent="0.2">
      <c r="B45" s="1280"/>
      <c r="C45" s="1281"/>
      <c r="D45" s="106"/>
      <c r="E45" s="1286" t="s">
        <v>35</v>
      </c>
      <c r="F45" s="1286"/>
      <c r="G45" s="1286"/>
      <c r="H45" s="1287"/>
      <c r="I45" s="107">
        <v>6178</v>
      </c>
      <c r="J45" s="108">
        <v>5861</v>
      </c>
      <c r="K45" s="108">
        <v>5811</v>
      </c>
      <c r="L45" s="108">
        <v>5275</v>
      </c>
      <c r="M45" s="109">
        <v>5186</v>
      </c>
    </row>
    <row r="46" spans="2:13" ht="27.75" customHeight="1" x14ac:dyDescent="0.2">
      <c r="B46" s="1280"/>
      <c r="C46" s="1281"/>
      <c r="D46" s="110"/>
      <c r="E46" s="1286" t="s">
        <v>36</v>
      </c>
      <c r="F46" s="1286"/>
      <c r="G46" s="1286"/>
      <c r="H46" s="1287"/>
      <c r="I46" s="107">
        <v>2</v>
      </c>
      <c r="J46" s="108">
        <v>1</v>
      </c>
      <c r="K46" s="108">
        <v>1</v>
      </c>
      <c r="L46" s="108">
        <v>5</v>
      </c>
      <c r="M46" s="109">
        <v>4</v>
      </c>
    </row>
    <row r="47" spans="2:13" ht="27.75" customHeight="1" x14ac:dyDescent="0.2">
      <c r="B47" s="1280"/>
      <c r="C47" s="1281"/>
      <c r="D47" s="111"/>
      <c r="E47" s="1288" t="s">
        <v>37</v>
      </c>
      <c r="F47" s="1289"/>
      <c r="G47" s="1289"/>
      <c r="H47" s="1290"/>
      <c r="I47" s="107" t="s">
        <v>526</v>
      </c>
      <c r="J47" s="108" t="s">
        <v>526</v>
      </c>
      <c r="K47" s="108" t="s">
        <v>526</v>
      </c>
      <c r="L47" s="108" t="s">
        <v>526</v>
      </c>
      <c r="M47" s="109" t="s">
        <v>526</v>
      </c>
    </row>
    <row r="48" spans="2:13" ht="27.75" customHeight="1" x14ac:dyDescent="0.2">
      <c r="B48" s="1280"/>
      <c r="C48" s="1281"/>
      <c r="D48" s="106"/>
      <c r="E48" s="1286" t="s">
        <v>38</v>
      </c>
      <c r="F48" s="1286"/>
      <c r="G48" s="1286"/>
      <c r="H48" s="1287"/>
      <c r="I48" s="107" t="s">
        <v>526</v>
      </c>
      <c r="J48" s="108" t="s">
        <v>526</v>
      </c>
      <c r="K48" s="108" t="s">
        <v>526</v>
      </c>
      <c r="L48" s="108" t="s">
        <v>526</v>
      </c>
      <c r="M48" s="109" t="s">
        <v>526</v>
      </c>
    </row>
    <row r="49" spans="2:13" ht="27.75" customHeight="1" x14ac:dyDescent="0.2">
      <c r="B49" s="1282"/>
      <c r="C49" s="1283"/>
      <c r="D49" s="106"/>
      <c r="E49" s="1286" t="s">
        <v>39</v>
      </c>
      <c r="F49" s="1286"/>
      <c r="G49" s="1286"/>
      <c r="H49" s="1287"/>
      <c r="I49" s="107" t="s">
        <v>526</v>
      </c>
      <c r="J49" s="108" t="s">
        <v>526</v>
      </c>
      <c r="K49" s="108" t="s">
        <v>526</v>
      </c>
      <c r="L49" s="108" t="s">
        <v>526</v>
      </c>
      <c r="M49" s="109" t="s">
        <v>526</v>
      </c>
    </row>
    <row r="50" spans="2:13" ht="27.75" customHeight="1" x14ac:dyDescent="0.2">
      <c r="B50" s="1291" t="s">
        <v>40</v>
      </c>
      <c r="C50" s="1292"/>
      <c r="D50" s="112"/>
      <c r="E50" s="1286" t="s">
        <v>41</v>
      </c>
      <c r="F50" s="1286"/>
      <c r="G50" s="1286"/>
      <c r="H50" s="1287"/>
      <c r="I50" s="107">
        <v>13132</v>
      </c>
      <c r="J50" s="108">
        <v>13087</v>
      </c>
      <c r="K50" s="108">
        <v>13021</v>
      </c>
      <c r="L50" s="108">
        <v>12062</v>
      </c>
      <c r="M50" s="109">
        <v>12029</v>
      </c>
    </row>
    <row r="51" spans="2:13" ht="27.75" customHeight="1" x14ac:dyDescent="0.2">
      <c r="B51" s="1280"/>
      <c r="C51" s="1281"/>
      <c r="D51" s="106"/>
      <c r="E51" s="1286" t="s">
        <v>42</v>
      </c>
      <c r="F51" s="1286"/>
      <c r="G51" s="1286"/>
      <c r="H51" s="1287"/>
      <c r="I51" s="107">
        <v>3817</v>
      </c>
      <c r="J51" s="108">
        <v>4013</v>
      </c>
      <c r="K51" s="108">
        <v>3726</v>
      </c>
      <c r="L51" s="108">
        <v>4121</v>
      </c>
      <c r="M51" s="109">
        <v>4150</v>
      </c>
    </row>
    <row r="52" spans="2:13" ht="27.75" customHeight="1" x14ac:dyDescent="0.2">
      <c r="B52" s="1282"/>
      <c r="C52" s="1283"/>
      <c r="D52" s="106"/>
      <c r="E52" s="1286" t="s">
        <v>43</v>
      </c>
      <c r="F52" s="1286"/>
      <c r="G52" s="1286"/>
      <c r="H52" s="1287"/>
      <c r="I52" s="107">
        <v>54356</v>
      </c>
      <c r="J52" s="108">
        <v>52760</v>
      </c>
      <c r="K52" s="108">
        <v>51813</v>
      </c>
      <c r="L52" s="108">
        <v>50348</v>
      </c>
      <c r="M52" s="109">
        <v>48705</v>
      </c>
    </row>
    <row r="53" spans="2:13" ht="27.75" customHeight="1" thickBot="1" x14ac:dyDescent="0.25">
      <c r="B53" s="1293" t="s">
        <v>44</v>
      </c>
      <c r="C53" s="1294"/>
      <c r="D53" s="113"/>
      <c r="E53" s="1295" t="s">
        <v>45</v>
      </c>
      <c r="F53" s="1295"/>
      <c r="G53" s="1295"/>
      <c r="H53" s="1296"/>
      <c r="I53" s="114">
        <v>9076</v>
      </c>
      <c r="J53" s="115">
        <v>8415</v>
      </c>
      <c r="K53" s="115">
        <v>8274</v>
      </c>
      <c r="L53" s="115">
        <v>8681</v>
      </c>
      <c r="M53" s="116">
        <v>8610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SLz4nkoWqRlcOLDrzRG9KRSJlBs1o5FYGidxGhAsF+ULVcZKhGYQbDai929iNIxSxF91K41/pIln0XT20URjw==" saltValue="qEuNQpEoCXls29G9lrP1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37"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570</v>
      </c>
      <c r="G54" s="125" t="s">
        <v>571</v>
      </c>
      <c r="H54" s="126" t="s">
        <v>572</v>
      </c>
    </row>
    <row r="55" spans="2:8" ht="52.5" customHeight="1" x14ac:dyDescent="0.2">
      <c r="B55" s="127"/>
      <c r="C55" s="1305" t="s">
        <v>48</v>
      </c>
      <c r="D55" s="1305"/>
      <c r="E55" s="1306"/>
      <c r="F55" s="128">
        <v>4185</v>
      </c>
      <c r="G55" s="128">
        <v>3127</v>
      </c>
      <c r="H55" s="129">
        <v>2993</v>
      </c>
    </row>
    <row r="56" spans="2:8" ht="52.5" customHeight="1" x14ac:dyDescent="0.2">
      <c r="B56" s="130"/>
      <c r="C56" s="1307" t="s">
        <v>49</v>
      </c>
      <c r="D56" s="1307"/>
      <c r="E56" s="1308"/>
      <c r="F56" s="131" t="s">
        <v>526</v>
      </c>
      <c r="G56" s="131">
        <v>0</v>
      </c>
      <c r="H56" s="132" t="s">
        <v>526</v>
      </c>
    </row>
    <row r="57" spans="2:8" ht="53.25" customHeight="1" x14ac:dyDescent="0.2">
      <c r="B57" s="130"/>
      <c r="C57" s="1309" t="s">
        <v>50</v>
      </c>
      <c r="D57" s="1309"/>
      <c r="E57" s="1310"/>
      <c r="F57" s="133">
        <v>12014</v>
      </c>
      <c r="G57" s="133">
        <v>12150</v>
      </c>
      <c r="H57" s="134">
        <v>12182</v>
      </c>
    </row>
    <row r="58" spans="2:8" ht="45.75" customHeight="1" x14ac:dyDescent="0.2">
      <c r="B58" s="135"/>
      <c r="C58" s="1297" t="s">
        <v>617</v>
      </c>
      <c r="D58" s="1298"/>
      <c r="E58" s="1299"/>
      <c r="F58" s="136">
        <v>4061</v>
      </c>
      <c r="G58" s="136">
        <v>4061</v>
      </c>
      <c r="H58" s="137">
        <v>4061</v>
      </c>
    </row>
    <row r="59" spans="2:8" ht="45.75" customHeight="1" x14ac:dyDescent="0.2">
      <c r="B59" s="135"/>
      <c r="C59" s="1297" t="s">
        <v>618</v>
      </c>
      <c r="D59" s="1298"/>
      <c r="E59" s="1299"/>
      <c r="F59" s="136">
        <v>1848</v>
      </c>
      <c r="G59" s="136">
        <v>1991</v>
      </c>
      <c r="H59" s="137">
        <v>1759</v>
      </c>
    </row>
    <row r="60" spans="2:8" ht="45.75" customHeight="1" x14ac:dyDescent="0.2">
      <c r="B60" s="135"/>
      <c r="C60" s="1297" t="s">
        <v>619</v>
      </c>
      <c r="D60" s="1298"/>
      <c r="E60" s="1299"/>
      <c r="F60" s="136">
        <v>938</v>
      </c>
      <c r="G60" s="136">
        <v>1051</v>
      </c>
      <c r="H60" s="137">
        <v>1163</v>
      </c>
    </row>
    <row r="61" spans="2:8" ht="45.75" customHeight="1" x14ac:dyDescent="0.2">
      <c r="B61" s="135"/>
      <c r="C61" s="1297" t="s">
        <v>620</v>
      </c>
      <c r="D61" s="1298"/>
      <c r="E61" s="1299"/>
      <c r="F61" s="136">
        <v>949</v>
      </c>
      <c r="G61" s="136">
        <v>988</v>
      </c>
      <c r="H61" s="137">
        <v>1011</v>
      </c>
    </row>
    <row r="62" spans="2:8" ht="45.75" customHeight="1" thickBot="1" x14ac:dyDescent="0.25">
      <c r="B62" s="138"/>
      <c r="C62" s="1300" t="s">
        <v>621</v>
      </c>
      <c r="D62" s="1301"/>
      <c r="E62" s="1302"/>
      <c r="F62" s="139">
        <v>764</v>
      </c>
      <c r="G62" s="139">
        <v>765</v>
      </c>
      <c r="H62" s="140">
        <v>765</v>
      </c>
    </row>
    <row r="63" spans="2:8" ht="52.5" customHeight="1" thickBot="1" x14ac:dyDescent="0.25">
      <c r="B63" s="141"/>
      <c r="C63" s="1303" t="s">
        <v>51</v>
      </c>
      <c r="D63" s="1303"/>
      <c r="E63" s="1304"/>
      <c r="F63" s="142">
        <v>16199</v>
      </c>
      <c r="G63" s="142">
        <v>15277</v>
      </c>
      <c r="H63" s="143">
        <v>15175</v>
      </c>
    </row>
    <row r="64" spans="2:8" ht="15" customHeight="1" x14ac:dyDescent="0.2"/>
  </sheetData>
  <sheetProtection algorithmName="SHA-512" hashValue="uabloScbUw8ha4ZcDwbcN8V4lO13yPpJWMWeomhmeRyBgy+lR2CdHJ5ZTLDWGmJRxEDFMCCprv/FXmuITPnK0w==" saltValue="Ll1C8G+W0s+0SMgU0wDN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80" zoomScaleNormal="8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642</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642</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643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644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34" t="s">
        <v>653</v>
      </c>
      <c r="AO43" s="1335"/>
      <c r="AP43" s="1335"/>
      <c r="AQ43" s="1335"/>
      <c r="AR43" s="1335"/>
      <c r="AS43" s="1335"/>
      <c r="AT43" s="1335"/>
      <c r="AU43" s="1335"/>
      <c r="AV43" s="1335"/>
      <c r="AW43" s="1335"/>
      <c r="AX43" s="1335"/>
      <c r="AY43" s="1335"/>
      <c r="AZ43" s="1335"/>
      <c r="BA43" s="1335"/>
      <c r="BB43" s="1335"/>
      <c r="BC43" s="1335"/>
      <c r="BD43" s="1335"/>
      <c r="BE43" s="1335"/>
      <c r="BF43" s="1335"/>
      <c r="BG43" s="1335"/>
      <c r="BH43" s="1335"/>
      <c r="BI43" s="1335"/>
      <c r="BJ43" s="1335"/>
      <c r="BK43" s="1335"/>
      <c r="BL43" s="1335"/>
      <c r="BM43" s="1335"/>
      <c r="BN43" s="1335"/>
      <c r="BO43" s="1335"/>
      <c r="BP43" s="1335"/>
      <c r="BQ43" s="1335"/>
      <c r="BR43" s="1335"/>
      <c r="BS43" s="1335"/>
      <c r="BT43" s="1335"/>
      <c r="BU43" s="1335"/>
      <c r="BV43" s="1335"/>
      <c r="BW43" s="1335"/>
      <c r="BX43" s="1335"/>
      <c r="BY43" s="1335"/>
      <c r="BZ43" s="1335"/>
      <c r="CA43" s="1335"/>
      <c r="CB43" s="1335"/>
      <c r="CC43" s="1335"/>
      <c r="CD43" s="1335"/>
      <c r="CE43" s="1335"/>
      <c r="CF43" s="1335"/>
      <c r="CG43" s="1335"/>
      <c r="CH43" s="1335"/>
      <c r="CI43" s="1335"/>
      <c r="CJ43" s="1335"/>
      <c r="CK43" s="1335"/>
      <c r="CL43" s="1335"/>
      <c r="CM43" s="1335"/>
      <c r="CN43" s="1335"/>
      <c r="CO43" s="1335"/>
      <c r="CP43" s="1335"/>
      <c r="CQ43" s="1335"/>
      <c r="CR43" s="1335"/>
      <c r="CS43" s="1335"/>
      <c r="CT43" s="1335"/>
      <c r="CU43" s="1335"/>
      <c r="CV43" s="1335"/>
      <c r="CW43" s="1335"/>
      <c r="CX43" s="1335"/>
      <c r="CY43" s="1335"/>
      <c r="CZ43" s="1335"/>
      <c r="DA43" s="1335"/>
      <c r="DB43" s="1335"/>
      <c r="DC43" s="1336"/>
    </row>
    <row r="44" spans="2:109" ht="13" x14ac:dyDescent="0.2">
      <c r="B44" s="395"/>
      <c r="AN44" s="1337"/>
      <c r="AO44" s="1338"/>
      <c r="AP44" s="1338"/>
      <c r="AQ44" s="1338"/>
      <c r="AR44" s="1338"/>
      <c r="AS44" s="1338"/>
      <c r="AT44" s="1338"/>
      <c r="AU44" s="1338"/>
      <c r="AV44" s="1338"/>
      <c r="AW44" s="1338"/>
      <c r="AX44" s="1338"/>
      <c r="AY44" s="1338"/>
      <c r="AZ44" s="1338"/>
      <c r="BA44" s="1338"/>
      <c r="BB44" s="1338"/>
      <c r="BC44" s="1338"/>
      <c r="BD44" s="1338"/>
      <c r="BE44" s="1338"/>
      <c r="BF44" s="1338"/>
      <c r="BG44" s="1338"/>
      <c r="BH44" s="1338"/>
      <c r="BI44" s="1338"/>
      <c r="BJ44" s="1338"/>
      <c r="BK44" s="1338"/>
      <c r="BL44" s="1338"/>
      <c r="BM44" s="1338"/>
      <c r="BN44" s="1338"/>
      <c r="BO44" s="1338"/>
      <c r="BP44" s="1338"/>
      <c r="BQ44" s="1338"/>
      <c r="BR44" s="1338"/>
      <c r="BS44" s="1338"/>
      <c r="BT44" s="1338"/>
      <c r="BU44" s="1338"/>
      <c r="BV44" s="1338"/>
      <c r="BW44" s="1338"/>
      <c r="BX44" s="1338"/>
      <c r="BY44" s="1338"/>
      <c r="BZ44" s="1338"/>
      <c r="CA44" s="1338"/>
      <c r="CB44" s="1338"/>
      <c r="CC44" s="1338"/>
      <c r="CD44" s="1338"/>
      <c r="CE44" s="1338"/>
      <c r="CF44" s="1338"/>
      <c r="CG44" s="1338"/>
      <c r="CH44" s="1338"/>
      <c r="CI44" s="1338"/>
      <c r="CJ44" s="1338"/>
      <c r="CK44" s="1338"/>
      <c r="CL44" s="1338"/>
      <c r="CM44" s="1338"/>
      <c r="CN44" s="1338"/>
      <c r="CO44" s="1338"/>
      <c r="CP44" s="1338"/>
      <c r="CQ44" s="1338"/>
      <c r="CR44" s="1338"/>
      <c r="CS44" s="1338"/>
      <c r="CT44" s="1338"/>
      <c r="CU44" s="1338"/>
      <c r="CV44" s="1338"/>
      <c r="CW44" s="1338"/>
      <c r="CX44" s="1338"/>
      <c r="CY44" s="1338"/>
      <c r="CZ44" s="1338"/>
      <c r="DA44" s="1338"/>
      <c r="DB44" s="1338"/>
      <c r="DC44" s="1339"/>
    </row>
    <row r="45" spans="2:109" ht="13" x14ac:dyDescent="0.2">
      <c r="B45" s="395"/>
      <c r="AN45" s="1337"/>
      <c r="AO45" s="1338"/>
      <c r="AP45" s="1338"/>
      <c r="AQ45" s="1338"/>
      <c r="AR45" s="1338"/>
      <c r="AS45" s="1338"/>
      <c r="AT45" s="1338"/>
      <c r="AU45" s="1338"/>
      <c r="AV45" s="1338"/>
      <c r="AW45" s="1338"/>
      <c r="AX45" s="1338"/>
      <c r="AY45" s="1338"/>
      <c r="AZ45" s="1338"/>
      <c r="BA45" s="1338"/>
      <c r="BB45" s="1338"/>
      <c r="BC45" s="1338"/>
      <c r="BD45" s="1338"/>
      <c r="BE45" s="1338"/>
      <c r="BF45" s="1338"/>
      <c r="BG45" s="1338"/>
      <c r="BH45" s="1338"/>
      <c r="BI45" s="1338"/>
      <c r="BJ45" s="1338"/>
      <c r="BK45" s="1338"/>
      <c r="BL45" s="1338"/>
      <c r="BM45" s="1338"/>
      <c r="BN45" s="1338"/>
      <c r="BO45" s="1338"/>
      <c r="BP45" s="1338"/>
      <c r="BQ45" s="1338"/>
      <c r="BR45" s="1338"/>
      <c r="BS45" s="1338"/>
      <c r="BT45" s="1338"/>
      <c r="BU45" s="1338"/>
      <c r="BV45" s="1338"/>
      <c r="BW45" s="1338"/>
      <c r="BX45" s="1338"/>
      <c r="BY45" s="1338"/>
      <c r="BZ45" s="1338"/>
      <c r="CA45" s="1338"/>
      <c r="CB45" s="1338"/>
      <c r="CC45" s="1338"/>
      <c r="CD45" s="1338"/>
      <c r="CE45" s="1338"/>
      <c r="CF45" s="1338"/>
      <c r="CG45" s="1338"/>
      <c r="CH45" s="1338"/>
      <c r="CI45" s="1338"/>
      <c r="CJ45" s="1338"/>
      <c r="CK45" s="1338"/>
      <c r="CL45" s="1338"/>
      <c r="CM45" s="1338"/>
      <c r="CN45" s="1338"/>
      <c r="CO45" s="1338"/>
      <c r="CP45" s="1338"/>
      <c r="CQ45" s="1338"/>
      <c r="CR45" s="1338"/>
      <c r="CS45" s="1338"/>
      <c r="CT45" s="1338"/>
      <c r="CU45" s="1338"/>
      <c r="CV45" s="1338"/>
      <c r="CW45" s="1338"/>
      <c r="CX45" s="1338"/>
      <c r="CY45" s="1338"/>
      <c r="CZ45" s="1338"/>
      <c r="DA45" s="1338"/>
      <c r="DB45" s="1338"/>
      <c r="DC45" s="1339"/>
    </row>
    <row r="46" spans="2:109" ht="13" x14ac:dyDescent="0.2">
      <c r="B46" s="395"/>
      <c r="AN46" s="1337"/>
      <c r="AO46" s="1338"/>
      <c r="AP46" s="1338"/>
      <c r="AQ46" s="1338"/>
      <c r="AR46" s="1338"/>
      <c r="AS46" s="1338"/>
      <c r="AT46" s="1338"/>
      <c r="AU46" s="1338"/>
      <c r="AV46" s="1338"/>
      <c r="AW46" s="1338"/>
      <c r="AX46" s="1338"/>
      <c r="AY46" s="1338"/>
      <c r="AZ46" s="1338"/>
      <c r="BA46" s="1338"/>
      <c r="BB46" s="1338"/>
      <c r="BC46" s="1338"/>
      <c r="BD46" s="1338"/>
      <c r="BE46" s="1338"/>
      <c r="BF46" s="1338"/>
      <c r="BG46" s="1338"/>
      <c r="BH46" s="1338"/>
      <c r="BI46" s="1338"/>
      <c r="BJ46" s="1338"/>
      <c r="BK46" s="1338"/>
      <c r="BL46" s="1338"/>
      <c r="BM46" s="1338"/>
      <c r="BN46" s="1338"/>
      <c r="BO46" s="1338"/>
      <c r="BP46" s="1338"/>
      <c r="BQ46" s="1338"/>
      <c r="BR46" s="1338"/>
      <c r="BS46" s="1338"/>
      <c r="BT46" s="1338"/>
      <c r="BU46" s="1338"/>
      <c r="BV46" s="1338"/>
      <c r="BW46" s="1338"/>
      <c r="BX46" s="1338"/>
      <c r="BY46" s="1338"/>
      <c r="BZ46" s="1338"/>
      <c r="CA46" s="1338"/>
      <c r="CB46" s="1338"/>
      <c r="CC46" s="1338"/>
      <c r="CD46" s="1338"/>
      <c r="CE46" s="1338"/>
      <c r="CF46" s="1338"/>
      <c r="CG46" s="1338"/>
      <c r="CH46" s="1338"/>
      <c r="CI46" s="1338"/>
      <c r="CJ46" s="1338"/>
      <c r="CK46" s="1338"/>
      <c r="CL46" s="1338"/>
      <c r="CM46" s="1338"/>
      <c r="CN46" s="1338"/>
      <c r="CO46" s="1338"/>
      <c r="CP46" s="1338"/>
      <c r="CQ46" s="1338"/>
      <c r="CR46" s="1338"/>
      <c r="CS46" s="1338"/>
      <c r="CT46" s="1338"/>
      <c r="CU46" s="1338"/>
      <c r="CV46" s="1338"/>
      <c r="CW46" s="1338"/>
      <c r="CX46" s="1338"/>
      <c r="CY46" s="1338"/>
      <c r="CZ46" s="1338"/>
      <c r="DA46" s="1338"/>
      <c r="DB46" s="1338"/>
      <c r="DC46" s="1339"/>
    </row>
    <row r="47" spans="2:109" ht="13" x14ac:dyDescent="0.2">
      <c r="B47" s="395"/>
      <c r="AN47" s="1340"/>
      <c r="AO47" s="1341"/>
      <c r="AP47" s="1341"/>
      <c r="AQ47" s="1341"/>
      <c r="AR47" s="1341"/>
      <c r="AS47" s="1341"/>
      <c r="AT47" s="1341"/>
      <c r="AU47" s="1341"/>
      <c r="AV47" s="1341"/>
      <c r="AW47" s="1341"/>
      <c r="AX47" s="1341"/>
      <c r="AY47" s="1341"/>
      <c r="AZ47" s="1341"/>
      <c r="BA47" s="1341"/>
      <c r="BB47" s="1341"/>
      <c r="BC47" s="1341"/>
      <c r="BD47" s="1341"/>
      <c r="BE47" s="1341"/>
      <c r="BF47" s="1341"/>
      <c r="BG47" s="1341"/>
      <c r="BH47" s="1341"/>
      <c r="BI47" s="1341"/>
      <c r="BJ47" s="1341"/>
      <c r="BK47" s="1341"/>
      <c r="BL47" s="1341"/>
      <c r="BM47" s="1341"/>
      <c r="BN47" s="1341"/>
      <c r="BO47" s="1341"/>
      <c r="BP47" s="1341"/>
      <c r="BQ47" s="1341"/>
      <c r="BR47" s="1341"/>
      <c r="BS47" s="1341"/>
      <c r="BT47" s="1341"/>
      <c r="BU47" s="1341"/>
      <c r="BV47" s="1341"/>
      <c r="BW47" s="1341"/>
      <c r="BX47" s="1341"/>
      <c r="BY47" s="1341"/>
      <c r="BZ47" s="1341"/>
      <c r="CA47" s="1341"/>
      <c r="CB47" s="1341"/>
      <c r="CC47" s="1341"/>
      <c r="CD47" s="1341"/>
      <c r="CE47" s="1341"/>
      <c r="CF47" s="1341"/>
      <c r="CG47" s="1341"/>
      <c r="CH47" s="1341"/>
      <c r="CI47" s="1341"/>
      <c r="CJ47" s="1341"/>
      <c r="CK47" s="1341"/>
      <c r="CL47" s="1341"/>
      <c r="CM47" s="1341"/>
      <c r="CN47" s="1341"/>
      <c r="CO47" s="1341"/>
      <c r="CP47" s="1341"/>
      <c r="CQ47" s="1341"/>
      <c r="CR47" s="1341"/>
      <c r="CS47" s="1341"/>
      <c r="CT47" s="1341"/>
      <c r="CU47" s="1341"/>
      <c r="CV47" s="1341"/>
      <c r="CW47" s="1341"/>
      <c r="CX47" s="1341"/>
      <c r="CY47" s="1341"/>
      <c r="CZ47" s="1341"/>
      <c r="DA47" s="1341"/>
      <c r="DB47" s="1341"/>
      <c r="DC47" s="1342"/>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645</v>
      </c>
    </row>
    <row r="50" spans="1:109" ht="13" x14ac:dyDescent="0.2">
      <c r="B50" s="395"/>
      <c r="G50" s="1311"/>
      <c r="H50" s="1311"/>
      <c r="I50" s="1311"/>
      <c r="J50" s="1311"/>
      <c r="K50" s="405"/>
      <c r="L50" s="405"/>
      <c r="M50" s="406"/>
      <c r="N50" s="406"/>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x14ac:dyDescent="0.2">
      <c r="B51" s="395"/>
      <c r="G51" s="1329"/>
      <c r="H51" s="1329"/>
      <c r="I51" s="1333"/>
      <c r="J51" s="1333"/>
      <c r="K51" s="1318"/>
      <c r="L51" s="1318"/>
      <c r="M51" s="1318"/>
      <c r="N51" s="1318"/>
      <c r="AM51" s="404"/>
      <c r="AN51" s="1316" t="s">
        <v>646</v>
      </c>
      <c r="AO51" s="1316"/>
      <c r="AP51" s="1316"/>
      <c r="AQ51" s="1316"/>
      <c r="AR51" s="1316"/>
      <c r="AS51" s="1316"/>
      <c r="AT51" s="1316"/>
      <c r="AU51" s="1316"/>
      <c r="AV51" s="1316"/>
      <c r="AW51" s="1316"/>
      <c r="AX51" s="1316"/>
      <c r="AY51" s="1316"/>
      <c r="AZ51" s="1316"/>
      <c r="BA51" s="1316"/>
      <c r="BB51" s="1316" t="s">
        <v>647</v>
      </c>
      <c r="BC51" s="1316"/>
      <c r="BD51" s="1316"/>
      <c r="BE51" s="1316"/>
      <c r="BF51" s="1316"/>
      <c r="BG51" s="1316"/>
      <c r="BH51" s="1316"/>
      <c r="BI51" s="1316"/>
      <c r="BJ51" s="1316"/>
      <c r="BK51" s="1316"/>
      <c r="BL51" s="1316"/>
      <c r="BM51" s="1316"/>
      <c r="BN51" s="1316"/>
      <c r="BO51" s="1316"/>
      <c r="BP51" s="1328"/>
      <c r="BQ51" s="1313"/>
      <c r="BR51" s="1313"/>
      <c r="BS51" s="1313"/>
      <c r="BT51" s="1313"/>
      <c r="BU51" s="1313"/>
      <c r="BV51" s="1313"/>
      <c r="BW51" s="1313"/>
      <c r="BX51" s="1313">
        <v>47.8</v>
      </c>
      <c r="BY51" s="1313"/>
      <c r="BZ51" s="1313"/>
      <c r="CA51" s="1313"/>
      <c r="CB51" s="1313"/>
      <c r="CC51" s="1313"/>
      <c r="CD51" s="1313"/>
      <c r="CE51" s="1313"/>
      <c r="CF51" s="1313">
        <v>48.7</v>
      </c>
      <c r="CG51" s="1313"/>
      <c r="CH51" s="1313"/>
      <c r="CI51" s="1313"/>
      <c r="CJ51" s="1313"/>
      <c r="CK51" s="1313"/>
      <c r="CL51" s="1313"/>
      <c r="CM51" s="1313"/>
      <c r="CN51" s="1313">
        <v>51.9</v>
      </c>
      <c r="CO51" s="1313"/>
      <c r="CP51" s="1313"/>
      <c r="CQ51" s="1313"/>
      <c r="CR51" s="1313"/>
      <c r="CS51" s="1313"/>
      <c r="CT51" s="1313"/>
      <c r="CU51" s="1313"/>
      <c r="CV51" s="1328"/>
      <c r="CW51" s="1313"/>
      <c r="CX51" s="1313"/>
      <c r="CY51" s="1313"/>
      <c r="CZ51" s="1313"/>
      <c r="DA51" s="1313"/>
      <c r="DB51" s="1313"/>
      <c r="DC51" s="1313"/>
    </row>
    <row r="52" spans="1:109" ht="13" x14ac:dyDescent="0.2">
      <c r="B52" s="395"/>
      <c r="G52" s="1329"/>
      <c r="H52" s="1329"/>
      <c r="I52" s="1333"/>
      <c r="J52" s="1333"/>
      <c r="K52" s="1318"/>
      <c r="L52" s="1318"/>
      <c r="M52" s="1318"/>
      <c r="N52" s="1318"/>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3"/>
      <c r="B53" s="395"/>
      <c r="G53" s="1329"/>
      <c r="H53" s="1329"/>
      <c r="I53" s="1311"/>
      <c r="J53" s="1311"/>
      <c r="K53" s="1318"/>
      <c r="L53" s="1318"/>
      <c r="M53" s="1318"/>
      <c r="N53" s="1318"/>
      <c r="AM53" s="404"/>
      <c r="AN53" s="1316"/>
      <c r="AO53" s="1316"/>
      <c r="AP53" s="1316"/>
      <c r="AQ53" s="1316"/>
      <c r="AR53" s="1316"/>
      <c r="AS53" s="1316"/>
      <c r="AT53" s="1316"/>
      <c r="AU53" s="1316"/>
      <c r="AV53" s="1316"/>
      <c r="AW53" s="1316"/>
      <c r="AX53" s="1316"/>
      <c r="AY53" s="1316"/>
      <c r="AZ53" s="1316"/>
      <c r="BA53" s="1316"/>
      <c r="BB53" s="1316" t="s">
        <v>648</v>
      </c>
      <c r="BC53" s="1316"/>
      <c r="BD53" s="1316"/>
      <c r="BE53" s="1316"/>
      <c r="BF53" s="1316"/>
      <c r="BG53" s="1316"/>
      <c r="BH53" s="1316"/>
      <c r="BI53" s="1316"/>
      <c r="BJ53" s="1316"/>
      <c r="BK53" s="1316"/>
      <c r="BL53" s="1316"/>
      <c r="BM53" s="1316"/>
      <c r="BN53" s="1316"/>
      <c r="BO53" s="1316"/>
      <c r="BP53" s="1328"/>
      <c r="BQ53" s="1313"/>
      <c r="BR53" s="1313"/>
      <c r="BS53" s="1313"/>
      <c r="BT53" s="1313"/>
      <c r="BU53" s="1313"/>
      <c r="BV53" s="1313"/>
      <c r="BW53" s="1313"/>
      <c r="BX53" s="1313">
        <v>59.7</v>
      </c>
      <c r="BY53" s="1313"/>
      <c r="BZ53" s="1313"/>
      <c r="CA53" s="1313"/>
      <c r="CB53" s="1313"/>
      <c r="CC53" s="1313"/>
      <c r="CD53" s="1313"/>
      <c r="CE53" s="1313"/>
      <c r="CF53" s="1313">
        <v>60.1</v>
      </c>
      <c r="CG53" s="1313"/>
      <c r="CH53" s="1313"/>
      <c r="CI53" s="1313"/>
      <c r="CJ53" s="1313"/>
      <c r="CK53" s="1313"/>
      <c r="CL53" s="1313"/>
      <c r="CM53" s="1313"/>
      <c r="CN53" s="1313">
        <v>60.6</v>
      </c>
      <c r="CO53" s="1313"/>
      <c r="CP53" s="1313"/>
      <c r="CQ53" s="1313"/>
      <c r="CR53" s="1313"/>
      <c r="CS53" s="1313"/>
      <c r="CT53" s="1313"/>
      <c r="CU53" s="1313"/>
      <c r="CV53" s="1328"/>
      <c r="CW53" s="1313"/>
      <c r="CX53" s="1313"/>
      <c r="CY53" s="1313"/>
      <c r="CZ53" s="1313"/>
      <c r="DA53" s="1313"/>
      <c r="DB53" s="1313"/>
      <c r="DC53" s="1313"/>
    </row>
    <row r="54" spans="1:109" ht="13" x14ac:dyDescent="0.2">
      <c r="A54" s="403"/>
      <c r="B54" s="395"/>
      <c r="G54" s="1329"/>
      <c r="H54" s="1329"/>
      <c r="I54" s="1311"/>
      <c r="J54" s="1311"/>
      <c r="K54" s="1318"/>
      <c r="L54" s="1318"/>
      <c r="M54" s="1318"/>
      <c r="N54" s="1318"/>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3"/>
      <c r="B55" s="395"/>
      <c r="G55" s="1311"/>
      <c r="H55" s="1311"/>
      <c r="I55" s="1311"/>
      <c r="J55" s="1311"/>
      <c r="K55" s="1318"/>
      <c r="L55" s="1318"/>
      <c r="M55" s="1318"/>
      <c r="N55" s="1318"/>
      <c r="AN55" s="1317" t="s">
        <v>649</v>
      </c>
      <c r="AO55" s="1317"/>
      <c r="AP55" s="1317"/>
      <c r="AQ55" s="1317"/>
      <c r="AR55" s="1317"/>
      <c r="AS55" s="1317"/>
      <c r="AT55" s="1317"/>
      <c r="AU55" s="1317"/>
      <c r="AV55" s="1317"/>
      <c r="AW55" s="1317"/>
      <c r="AX55" s="1317"/>
      <c r="AY55" s="1317"/>
      <c r="AZ55" s="1317"/>
      <c r="BA55" s="1317"/>
      <c r="BB55" s="1316" t="s">
        <v>647</v>
      </c>
      <c r="BC55" s="1316"/>
      <c r="BD55" s="1316"/>
      <c r="BE55" s="1316"/>
      <c r="BF55" s="1316"/>
      <c r="BG55" s="1316"/>
      <c r="BH55" s="1316"/>
      <c r="BI55" s="1316"/>
      <c r="BJ55" s="1316"/>
      <c r="BK55" s="1316"/>
      <c r="BL55" s="1316"/>
      <c r="BM55" s="1316"/>
      <c r="BN55" s="1316"/>
      <c r="BO55" s="1316"/>
      <c r="BP55" s="1328"/>
      <c r="BQ55" s="1313"/>
      <c r="BR55" s="1313"/>
      <c r="BS55" s="1313"/>
      <c r="BT55" s="1313"/>
      <c r="BU55" s="1313"/>
      <c r="BV55" s="1313"/>
      <c r="BW55" s="1313"/>
      <c r="BX55" s="1313">
        <v>32.5</v>
      </c>
      <c r="BY55" s="1313"/>
      <c r="BZ55" s="1313"/>
      <c r="CA55" s="1313"/>
      <c r="CB55" s="1313"/>
      <c r="CC55" s="1313"/>
      <c r="CD55" s="1313"/>
      <c r="CE55" s="1313"/>
      <c r="CF55" s="1313">
        <v>30.2</v>
      </c>
      <c r="CG55" s="1313"/>
      <c r="CH55" s="1313"/>
      <c r="CI55" s="1313"/>
      <c r="CJ55" s="1313"/>
      <c r="CK55" s="1313"/>
      <c r="CL55" s="1313"/>
      <c r="CM55" s="1313"/>
      <c r="CN55" s="1313">
        <v>25.4</v>
      </c>
      <c r="CO55" s="1313"/>
      <c r="CP55" s="1313"/>
      <c r="CQ55" s="1313"/>
      <c r="CR55" s="1313"/>
      <c r="CS55" s="1313"/>
      <c r="CT55" s="1313"/>
      <c r="CU55" s="1313"/>
      <c r="CV55" s="1328"/>
      <c r="CW55" s="1313"/>
      <c r="CX55" s="1313"/>
      <c r="CY55" s="1313"/>
      <c r="CZ55" s="1313"/>
      <c r="DA55" s="1313"/>
      <c r="DB55" s="1313"/>
      <c r="DC55" s="1313"/>
    </row>
    <row r="56" spans="1:109" ht="13" x14ac:dyDescent="0.2">
      <c r="A56" s="403"/>
      <c r="B56" s="395"/>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ht="13" x14ac:dyDescent="0.2">
      <c r="B57" s="407"/>
      <c r="G57" s="1311"/>
      <c r="H57" s="1311"/>
      <c r="I57" s="1314"/>
      <c r="J57" s="1314"/>
      <c r="K57" s="1318"/>
      <c r="L57" s="1318"/>
      <c r="M57" s="1318"/>
      <c r="N57" s="1318"/>
      <c r="AM57" s="388"/>
      <c r="AN57" s="1317"/>
      <c r="AO57" s="1317"/>
      <c r="AP57" s="1317"/>
      <c r="AQ57" s="1317"/>
      <c r="AR57" s="1317"/>
      <c r="AS57" s="1317"/>
      <c r="AT57" s="1317"/>
      <c r="AU57" s="1317"/>
      <c r="AV57" s="1317"/>
      <c r="AW57" s="1317"/>
      <c r="AX57" s="1317"/>
      <c r="AY57" s="1317"/>
      <c r="AZ57" s="1317"/>
      <c r="BA57" s="1317"/>
      <c r="BB57" s="1316" t="s">
        <v>648</v>
      </c>
      <c r="BC57" s="1316"/>
      <c r="BD57" s="1316"/>
      <c r="BE57" s="1316"/>
      <c r="BF57" s="1316"/>
      <c r="BG57" s="1316"/>
      <c r="BH57" s="1316"/>
      <c r="BI57" s="1316"/>
      <c r="BJ57" s="1316"/>
      <c r="BK57" s="1316"/>
      <c r="BL57" s="1316"/>
      <c r="BM57" s="1316"/>
      <c r="BN57" s="1316"/>
      <c r="BO57" s="1316"/>
      <c r="BP57" s="1328"/>
      <c r="BQ57" s="1313"/>
      <c r="BR57" s="1313"/>
      <c r="BS57" s="1313"/>
      <c r="BT57" s="1313"/>
      <c r="BU57" s="1313"/>
      <c r="BV57" s="1313"/>
      <c r="BW57" s="1313"/>
      <c r="BX57" s="1313">
        <v>57</v>
      </c>
      <c r="BY57" s="1313"/>
      <c r="BZ57" s="1313"/>
      <c r="CA57" s="1313"/>
      <c r="CB57" s="1313"/>
      <c r="CC57" s="1313"/>
      <c r="CD57" s="1313"/>
      <c r="CE57" s="1313"/>
      <c r="CF57" s="1313">
        <v>58.9</v>
      </c>
      <c r="CG57" s="1313"/>
      <c r="CH57" s="1313"/>
      <c r="CI57" s="1313"/>
      <c r="CJ57" s="1313"/>
      <c r="CK57" s="1313"/>
      <c r="CL57" s="1313"/>
      <c r="CM57" s="1313"/>
      <c r="CN57" s="1313">
        <v>59.9</v>
      </c>
      <c r="CO57" s="1313"/>
      <c r="CP57" s="1313"/>
      <c r="CQ57" s="1313"/>
      <c r="CR57" s="1313"/>
      <c r="CS57" s="1313"/>
      <c r="CT57" s="1313"/>
      <c r="CU57" s="1313"/>
      <c r="CV57" s="1328"/>
      <c r="CW57" s="1313"/>
      <c r="CX57" s="1313"/>
      <c r="CY57" s="1313"/>
      <c r="CZ57" s="1313"/>
      <c r="DA57" s="1313"/>
      <c r="DB57" s="1313"/>
      <c r="DC57" s="1313"/>
      <c r="DD57" s="408"/>
      <c r="DE57" s="407"/>
    </row>
    <row r="58" spans="1:109" s="403" customFormat="1" ht="13" x14ac:dyDescent="0.2">
      <c r="A58" s="388"/>
      <c r="B58" s="407"/>
      <c r="G58" s="1311"/>
      <c r="H58" s="1311"/>
      <c r="I58" s="1314"/>
      <c r="J58" s="1314"/>
      <c r="K58" s="1318"/>
      <c r="L58" s="1318"/>
      <c r="M58" s="1318"/>
      <c r="N58" s="1318"/>
      <c r="AM58" s="388"/>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650</v>
      </c>
    </row>
    <row r="64" spans="1:109" ht="13" x14ac:dyDescent="0.2">
      <c r="B64" s="395"/>
      <c r="G64" s="402"/>
      <c r="I64" s="415"/>
      <c r="J64" s="415"/>
      <c r="K64" s="415"/>
      <c r="L64" s="415"/>
      <c r="M64" s="415"/>
      <c r="N64" s="416"/>
      <c r="AM64" s="402"/>
      <c r="AN64" s="402" t="s">
        <v>644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9" t="s">
        <v>652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5"/>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5"/>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5"/>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5"/>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645</v>
      </c>
    </row>
    <row r="72" spans="2:107" ht="13" x14ac:dyDescent="0.2">
      <c r="B72" s="395"/>
      <c r="G72" s="1311"/>
      <c r="H72" s="1311"/>
      <c r="I72" s="1311"/>
      <c r="J72" s="1311"/>
      <c r="K72" s="405"/>
      <c r="L72" s="405"/>
      <c r="M72" s="406"/>
      <c r="N72" s="406"/>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ht="13" x14ac:dyDescent="0.2">
      <c r="B73" s="395"/>
      <c r="G73" s="1329"/>
      <c r="H73" s="1329"/>
      <c r="I73" s="1329"/>
      <c r="J73" s="1329"/>
      <c r="K73" s="1312"/>
      <c r="L73" s="1312"/>
      <c r="M73" s="1312"/>
      <c r="N73" s="1312"/>
      <c r="AM73" s="404"/>
      <c r="AN73" s="1316" t="s">
        <v>646</v>
      </c>
      <c r="AO73" s="1316"/>
      <c r="AP73" s="1316"/>
      <c r="AQ73" s="1316"/>
      <c r="AR73" s="1316"/>
      <c r="AS73" s="1316"/>
      <c r="AT73" s="1316"/>
      <c r="AU73" s="1316"/>
      <c r="AV73" s="1316"/>
      <c r="AW73" s="1316"/>
      <c r="AX73" s="1316"/>
      <c r="AY73" s="1316"/>
      <c r="AZ73" s="1316"/>
      <c r="BA73" s="1316"/>
      <c r="BB73" s="1316" t="s">
        <v>647</v>
      </c>
      <c r="BC73" s="1316"/>
      <c r="BD73" s="1316"/>
      <c r="BE73" s="1316"/>
      <c r="BF73" s="1316"/>
      <c r="BG73" s="1316"/>
      <c r="BH73" s="1316"/>
      <c r="BI73" s="1316"/>
      <c r="BJ73" s="1316"/>
      <c r="BK73" s="1316"/>
      <c r="BL73" s="1316"/>
      <c r="BM73" s="1316"/>
      <c r="BN73" s="1316"/>
      <c r="BO73" s="1316"/>
      <c r="BP73" s="1313">
        <v>49.1</v>
      </c>
      <c r="BQ73" s="1313"/>
      <c r="BR73" s="1313"/>
      <c r="BS73" s="1313"/>
      <c r="BT73" s="1313"/>
      <c r="BU73" s="1313"/>
      <c r="BV73" s="1313"/>
      <c r="BW73" s="1313"/>
      <c r="BX73" s="1313">
        <v>47.8</v>
      </c>
      <c r="BY73" s="1313"/>
      <c r="BZ73" s="1313"/>
      <c r="CA73" s="1313"/>
      <c r="CB73" s="1313"/>
      <c r="CC73" s="1313"/>
      <c r="CD73" s="1313"/>
      <c r="CE73" s="1313"/>
      <c r="CF73" s="1313">
        <v>48.7</v>
      </c>
      <c r="CG73" s="1313"/>
      <c r="CH73" s="1313"/>
      <c r="CI73" s="1313"/>
      <c r="CJ73" s="1313"/>
      <c r="CK73" s="1313"/>
      <c r="CL73" s="1313"/>
      <c r="CM73" s="1313"/>
      <c r="CN73" s="1313">
        <v>51.9</v>
      </c>
      <c r="CO73" s="1313"/>
      <c r="CP73" s="1313"/>
      <c r="CQ73" s="1313"/>
      <c r="CR73" s="1313"/>
      <c r="CS73" s="1313"/>
      <c r="CT73" s="1313"/>
      <c r="CU73" s="1313"/>
      <c r="CV73" s="1313">
        <v>52.8</v>
      </c>
      <c r="CW73" s="1313"/>
      <c r="CX73" s="1313"/>
      <c r="CY73" s="1313"/>
      <c r="CZ73" s="1313"/>
      <c r="DA73" s="1313"/>
      <c r="DB73" s="1313"/>
      <c r="DC73" s="1313"/>
    </row>
    <row r="74" spans="2:107" ht="13" x14ac:dyDescent="0.2">
      <c r="B74" s="395"/>
      <c r="G74" s="1329"/>
      <c r="H74" s="1329"/>
      <c r="I74" s="1329"/>
      <c r="J74" s="1329"/>
      <c r="K74" s="1312"/>
      <c r="L74" s="1312"/>
      <c r="M74" s="1312"/>
      <c r="N74" s="1312"/>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5"/>
      <c r="G75" s="1329"/>
      <c r="H75" s="1329"/>
      <c r="I75" s="1311"/>
      <c r="J75" s="1311"/>
      <c r="K75" s="1318"/>
      <c r="L75" s="1318"/>
      <c r="M75" s="1318"/>
      <c r="N75" s="1318"/>
      <c r="AM75" s="404"/>
      <c r="AN75" s="1316"/>
      <c r="AO75" s="1316"/>
      <c r="AP75" s="1316"/>
      <c r="AQ75" s="1316"/>
      <c r="AR75" s="1316"/>
      <c r="AS75" s="1316"/>
      <c r="AT75" s="1316"/>
      <c r="AU75" s="1316"/>
      <c r="AV75" s="1316"/>
      <c r="AW75" s="1316"/>
      <c r="AX75" s="1316"/>
      <c r="AY75" s="1316"/>
      <c r="AZ75" s="1316"/>
      <c r="BA75" s="1316"/>
      <c r="BB75" s="1316" t="s">
        <v>651</v>
      </c>
      <c r="BC75" s="1316"/>
      <c r="BD75" s="1316"/>
      <c r="BE75" s="1316"/>
      <c r="BF75" s="1316"/>
      <c r="BG75" s="1316"/>
      <c r="BH75" s="1316"/>
      <c r="BI75" s="1316"/>
      <c r="BJ75" s="1316"/>
      <c r="BK75" s="1316"/>
      <c r="BL75" s="1316"/>
      <c r="BM75" s="1316"/>
      <c r="BN75" s="1316"/>
      <c r="BO75" s="1316"/>
      <c r="BP75" s="1313">
        <v>9.3000000000000007</v>
      </c>
      <c r="BQ75" s="1313"/>
      <c r="BR75" s="1313"/>
      <c r="BS75" s="1313"/>
      <c r="BT75" s="1313"/>
      <c r="BU75" s="1313"/>
      <c r="BV75" s="1313"/>
      <c r="BW75" s="1313"/>
      <c r="BX75" s="1313">
        <v>7.8</v>
      </c>
      <c r="BY75" s="1313"/>
      <c r="BZ75" s="1313"/>
      <c r="CA75" s="1313"/>
      <c r="CB75" s="1313"/>
      <c r="CC75" s="1313"/>
      <c r="CD75" s="1313"/>
      <c r="CE75" s="1313"/>
      <c r="CF75" s="1313">
        <v>7.5</v>
      </c>
      <c r="CG75" s="1313"/>
      <c r="CH75" s="1313"/>
      <c r="CI75" s="1313"/>
      <c r="CJ75" s="1313"/>
      <c r="CK75" s="1313"/>
      <c r="CL75" s="1313"/>
      <c r="CM75" s="1313"/>
      <c r="CN75" s="1313">
        <v>7</v>
      </c>
      <c r="CO75" s="1313"/>
      <c r="CP75" s="1313"/>
      <c r="CQ75" s="1313"/>
      <c r="CR75" s="1313"/>
      <c r="CS75" s="1313"/>
      <c r="CT75" s="1313"/>
      <c r="CU75" s="1313"/>
      <c r="CV75" s="1313">
        <v>7</v>
      </c>
      <c r="CW75" s="1313"/>
      <c r="CX75" s="1313"/>
      <c r="CY75" s="1313"/>
      <c r="CZ75" s="1313"/>
      <c r="DA75" s="1313"/>
      <c r="DB75" s="1313"/>
      <c r="DC75" s="1313"/>
    </row>
    <row r="76" spans="2:107" ht="13" x14ac:dyDescent="0.2">
      <c r="B76" s="395"/>
      <c r="G76" s="1329"/>
      <c r="H76" s="1329"/>
      <c r="I76" s="1311"/>
      <c r="J76" s="1311"/>
      <c r="K76" s="1318"/>
      <c r="L76" s="1318"/>
      <c r="M76" s="1318"/>
      <c r="N76" s="1318"/>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5"/>
      <c r="G77" s="1311"/>
      <c r="H77" s="1311"/>
      <c r="I77" s="1311"/>
      <c r="J77" s="1311"/>
      <c r="K77" s="1312"/>
      <c r="L77" s="1312"/>
      <c r="M77" s="1312"/>
      <c r="N77" s="1312"/>
      <c r="AN77" s="1317" t="s">
        <v>649</v>
      </c>
      <c r="AO77" s="1317"/>
      <c r="AP77" s="1317"/>
      <c r="AQ77" s="1317"/>
      <c r="AR77" s="1317"/>
      <c r="AS77" s="1317"/>
      <c r="AT77" s="1317"/>
      <c r="AU77" s="1317"/>
      <c r="AV77" s="1317"/>
      <c r="AW77" s="1317"/>
      <c r="AX77" s="1317"/>
      <c r="AY77" s="1317"/>
      <c r="AZ77" s="1317"/>
      <c r="BA77" s="1317"/>
      <c r="BB77" s="1316" t="s">
        <v>647</v>
      </c>
      <c r="BC77" s="1316"/>
      <c r="BD77" s="1316"/>
      <c r="BE77" s="1316"/>
      <c r="BF77" s="1316"/>
      <c r="BG77" s="1316"/>
      <c r="BH77" s="1316"/>
      <c r="BI77" s="1316"/>
      <c r="BJ77" s="1316"/>
      <c r="BK77" s="1316"/>
      <c r="BL77" s="1316"/>
      <c r="BM77" s="1316"/>
      <c r="BN77" s="1316"/>
      <c r="BO77" s="1316"/>
      <c r="BP77" s="1313">
        <v>39</v>
      </c>
      <c r="BQ77" s="1313"/>
      <c r="BR77" s="1313"/>
      <c r="BS77" s="1313"/>
      <c r="BT77" s="1313"/>
      <c r="BU77" s="1313"/>
      <c r="BV77" s="1313"/>
      <c r="BW77" s="1313"/>
      <c r="BX77" s="1313">
        <v>32.5</v>
      </c>
      <c r="BY77" s="1313"/>
      <c r="BZ77" s="1313"/>
      <c r="CA77" s="1313"/>
      <c r="CB77" s="1313"/>
      <c r="CC77" s="1313"/>
      <c r="CD77" s="1313"/>
      <c r="CE77" s="1313"/>
      <c r="CF77" s="1313">
        <v>30.2</v>
      </c>
      <c r="CG77" s="1313"/>
      <c r="CH77" s="1313"/>
      <c r="CI77" s="1313"/>
      <c r="CJ77" s="1313"/>
      <c r="CK77" s="1313"/>
      <c r="CL77" s="1313"/>
      <c r="CM77" s="1313"/>
      <c r="CN77" s="1313">
        <v>25.4</v>
      </c>
      <c r="CO77" s="1313"/>
      <c r="CP77" s="1313"/>
      <c r="CQ77" s="1313"/>
      <c r="CR77" s="1313"/>
      <c r="CS77" s="1313"/>
      <c r="CT77" s="1313"/>
      <c r="CU77" s="1313"/>
      <c r="CV77" s="1313">
        <v>22.9</v>
      </c>
      <c r="CW77" s="1313"/>
      <c r="CX77" s="1313"/>
      <c r="CY77" s="1313"/>
      <c r="CZ77" s="1313"/>
      <c r="DA77" s="1313"/>
      <c r="DB77" s="1313"/>
      <c r="DC77" s="1313"/>
    </row>
    <row r="78" spans="2:107" ht="13" x14ac:dyDescent="0.2">
      <c r="B78" s="395"/>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5"/>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651</v>
      </c>
      <c r="BC79" s="1316"/>
      <c r="BD79" s="1316"/>
      <c r="BE79" s="1316"/>
      <c r="BF79" s="1316"/>
      <c r="BG79" s="1316"/>
      <c r="BH79" s="1316"/>
      <c r="BI79" s="1316"/>
      <c r="BJ79" s="1316"/>
      <c r="BK79" s="1316"/>
      <c r="BL79" s="1316"/>
      <c r="BM79" s="1316"/>
      <c r="BN79" s="1316"/>
      <c r="BO79" s="1316"/>
      <c r="BP79" s="1313">
        <v>9</v>
      </c>
      <c r="BQ79" s="1313"/>
      <c r="BR79" s="1313"/>
      <c r="BS79" s="1313"/>
      <c r="BT79" s="1313"/>
      <c r="BU79" s="1313"/>
      <c r="BV79" s="1313"/>
      <c r="BW79" s="1313"/>
      <c r="BX79" s="1313">
        <v>8.1999999999999993</v>
      </c>
      <c r="BY79" s="1313"/>
      <c r="BZ79" s="1313"/>
      <c r="CA79" s="1313"/>
      <c r="CB79" s="1313"/>
      <c r="CC79" s="1313"/>
      <c r="CD79" s="1313"/>
      <c r="CE79" s="1313"/>
      <c r="CF79" s="1313">
        <v>8</v>
      </c>
      <c r="CG79" s="1313"/>
      <c r="CH79" s="1313"/>
      <c r="CI79" s="1313"/>
      <c r="CJ79" s="1313"/>
      <c r="CK79" s="1313"/>
      <c r="CL79" s="1313"/>
      <c r="CM79" s="1313"/>
      <c r="CN79" s="1313">
        <v>7.8</v>
      </c>
      <c r="CO79" s="1313"/>
      <c r="CP79" s="1313"/>
      <c r="CQ79" s="1313"/>
      <c r="CR79" s="1313"/>
      <c r="CS79" s="1313"/>
      <c r="CT79" s="1313"/>
      <c r="CU79" s="1313"/>
      <c r="CV79" s="1313">
        <v>7.7</v>
      </c>
      <c r="CW79" s="1313"/>
      <c r="CX79" s="1313"/>
      <c r="CY79" s="1313"/>
      <c r="CZ79" s="1313"/>
      <c r="DA79" s="1313"/>
      <c r="DB79" s="1313"/>
      <c r="DC79" s="1313"/>
    </row>
    <row r="80" spans="2:107" ht="13" x14ac:dyDescent="0.2">
      <c r="B80" s="395"/>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94VHx6bgcMLqggdtLSnqpGbIXvgZh554Pf0EA3tEoK4DNGZd8KXWbp/dbvH5MOmqh9jhuzlKO0nrslOYPIcAlQ==" saltValue="oD8dYBtxDeLaaApcmQ9aU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70" zoomScaleNormal="7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514</v>
      </c>
    </row>
  </sheetData>
  <sheetProtection algorithmName="SHA-512" hashValue="Vw4++dMQXjTCjooOdBa4NSo0oxUK/Zo1Ih6ZmooH53WmYo90bgIJ2lSN/RQrQLR9NOo8S6WLL39HEspcLuM9dA==" saltValue="KPVFtTv5sTJfYY9VOIWu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514</v>
      </c>
    </row>
  </sheetData>
  <sheetProtection algorithmName="SHA-512" hashValue="ueRuCfhdZzOZPUB3pOdae/6zNZJfsBFVNKeLP86wm1Rj188sw4SDfmgPaqGJd74vkJh8eddBnSfEN965l7J+sA==" saltValue="X65mGkbJ/abalDNLVOKv+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96986</v>
      </c>
      <c r="E3" s="162"/>
      <c r="F3" s="163">
        <v>92247</v>
      </c>
      <c r="G3" s="164"/>
      <c r="H3" s="165"/>
    </row>
    <row r="4" spans="1:8" x14ac:dyDescent="0.2">
      <c r="A4" s="166"/>
      <c r="B4" s="167"/>
      <c r="C4" s="168"/>
      <c r="D4" s="169">
        <v>62926</v>
      </c>
      <c r="E4" s="170"/>
      <c r="F4" s="171">
        <v>37204</v>
      </c>
      <c r="G4" s="172"/>
      <c r="H4" s="173"/>
    </row>
    <row r="5" spans="1:8" x14ac:dyDescent="0.2">
      <c r="A5" s="154" t="s">
        <v>560</v>
      </c>
      <c r="B5" s="159"/>
      <c r="C5" s="160"/>
      <c r="D5" s="161">
        <v>90464</v>
      </c>
      <c r="E5" s="162"/>
      <c r="F5" s="163">
        <v>67319</v>
      </c>
      <c r="G5" s="164"/>
      <c r="H5" s="165"/>
    </row>
    <row r="6" spans="1:8" x14ac:dyDescent="0.2">
      <c r="A6" s="166"/>
      <c r="B6" s="167"/>
      <c r="C6" s="168"/>
      <c r="D6" s="169">
        <v>59312</v>
      </c>
      <c r="E6" s="170"/>
      <c r="F6" s="171">
        <v>38101</v>
      </c>
      <c r="G6" s="172"/>
      <c r="H6" s="173"/>
    </row>
    <row r="7" spans="1:8" x14ac:dyDescent="0.2">
      <c r="A7" s="154" t="s">
        <v>561</v>
      </c>
      <c r="B7" s="159"/>
      <c r="C7" s="160"/>
      <c r="D7" s="161">
        <v>130730</v>
      </c>
      <c r="E7" s="162"/>
      <c r="F7" s="163">
        <v>70615</v>
      </c>
      <c r="G7" s="164"/>
      <c r="H7" s="165"/>
    </row>
    <row r="8" spans="1:8" x14ac:dyDescent="0.2">
      <c r="A8" s="166"/>
      <c r="B8" s="167"/>
      <c r="C8" s="168"/>
      <c r="D8" s="169">
        <v>80708</v>
      </c>
      <c r="E8" s="170"/>
      <c r="F8" s="171">
        <v>37382</v>
      </c>
      <c r="G8" s="172"/>
      <c r="H8" s="173"/>
    </row>
    <row r="9" spans="1:8" x14ac:dyDescent="0.2">
      <c r="A9" s="154" t="s">
        <v>562</v>
      </c>
      <c r="B9" s="159"/>
      <c r="C9" s="160"/>
      <c r="D9" s="161">
        <v>86365</v>
      </c>
      <c r="E9" s="162"/>
      <c r="F9" s="163">
        <v>69185</v>
      </c>
      <c r="G9" s="164"/>
      <c r="H9" s="165"/>
    </row>
    <row r="10" spans="1:8" x14ac:dyDescent="0.2">
      <c r="A10" s="166"/>
      <c r="B10" s="167"/>
      <c r="C10" s="168"/>
      <c r="D10" s="169">
        <v>53655</v>
      </c>
      <c r="E10" s="170"/>
      <c r="F10" s="171">
        <v>38519</v>
      </c>
      <c r="G10" s="172"/>
      <c r="H10" s="173"/>
    </row>
    <row r="11" spans="1:8" x14ac:dyDescent="0.2">
      <c r="A11" s="154" t="s">
        <v>563</v>
      </c>
      <c r="B11" s="159"/>
      <c r="C11" s="160"/>
      <c r="D11" s="161">
        <v>72445</v>
      </c>
      <c r="E11" s="162"/>
      <c r="F11" s="163">
        <v>70166</v>
      </c>
      <c r="G11" s="164"/>
      <c r="H11" s="165"/>
    </row>
    <row r="12" spans="1:8" x14ac:dyDescent="0.2">
      <c r="A12" s="166"/>
      <c r="B12" s="167"/>
      <c r="C12" s="174"/>
      <c r="D12" s="169">
        <v>53116</v>
      </c>
      <c r="E12" s="170"/>
      <c r="F12" s="171">
        <v>36115</v>
      </c>
      <c r="G12" s="172"/>
      <c r="H12" s="173"/>
    </row>
    <row r="13" spans="1:8" x14ac:dyDescent="0.2">
      <c r="A13" s="154"/>
      <c r="B13" s="159"/>
      <c r="C13" s="175"/>
      <c r="D13" s="176">
        <v>95398</v>
      </c>
      <c r="E13" s="177"/>
      <c r="F13" s="178">
        <v>73906</v>
      </c>
      <c r="G13" s="179"/>
      <c r="H13" s="165"/>
    </row>
    <row r="14" spans="1:8" x14ac:dyDescent="0.2">
      <c r="A14" s="166"/>
      <c r="B14" s="167"/>
      <c r="C14" s="168"/>
      <c r="D14" s="169">
        <v>61943</v>
      </c>
      <c r="E14" s="170"/>
      <c r="F14" s="171">
        <v>37464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4.09</v>
      </c>
      <c r="C19" s="180">
        <f>ROUND(VALUE(SUBSTITUTE(実質収支比率等に係る経年分析!G$48,"▲","-")),2)</f>
        <v>5.38</v>
      </c>
      <c r="D19" s="180">
        <f>ROUND(VALUE(SUBSTITUTE(実質収支比率等に係る経年分析!H$48,"▲","-")),2)</f>
        <v>2.0499999999999998</v>
      </c>
      <c r="E19" s="180">
        <f>ROUND(VALUE(SUBSTITUTE(実質収支比率等に係る経年分析!I$48,"▲","-")),2)</f>
        <v>3.01</v>
      </c>
      <c r="F19" s="180">
        <f>ROUND(VALUE(SUBSTITUTE(実質収支比率等に係る経年分析!J$48,"▲","-")),2)</f>
        <v>2.52</v>
      </c>
    </row>
    <row r="20" spans="1:11" x14ac:dyDescent="0.2">
      <c r="A20" s="180" t="s">
        <v>55</v>
      </c>
      <c r="B20" s="180">
        <f>ROUND(VALUE(SUBSTITUTE(実質収支比率等に係る経年分析!F$47,"▲","-")),2)</f>
        <v>17</v>
      </c>
      <c r="C20" s="180">
        <f>ROUND(VALUE(SUBSTITUTE(実質収支比率等に係る経年分析!G$47,"▲","-")),2)</f>
        <v>17.84</v>
      </c>
      <c r="D20" s="180">
        <f>ROUND(VALUE(SUBSTITUTE(実質収支比率等に係る経年分析!H$47,"▲","-")),2)</f>
        <v>18.399999999999999</v>
      </c>
      <c r="E20" s="180">
        <f>ROUND(VALUE(SUBSTITUTE(実質収支比率等に係る経年分析!I$47,"▲","-")),2)</f>
        <v>14.16</v>
      </c>
      <c r="F20" s="180">
        <f>ROUND(VALUE(SUBSTITUTE(実質収支比率等に係る経年分析!J$47,"▲","-")),2)</f>
        <v>13.97</v>
      </c>
    </row>
    <row r="21" spans="1:11" x14ac:dyDescent="0.2">
      <c r="A21" s="180" t="s">
        <v>56</v>
      </c>
      <c r="B21" s="180">
        <f>IF(ISNUMBER(VALUE(SUBSTITUTE(実質収支比率等に係る経年分析!F$49,"▲","-"))),ROUND(VALUE(SUBSTITUTE(実質収支比率等に係る経年分析!F$49,"▲","-")),2),NA())</f>
        <v>3.71</v>
      </c>
      <c r="C21" s="180">
        <f>IF(ISNUMBER(VALUE(SUBSTITUTE(実質収支比率等に係る経年分析!G$49,"▲","-"))),ROUND(VALUE(SUBSTITUTE(実質収支比率等に係る経年分析!G$49,"▲","-")),2),NA())</f>
        <v>6.45</v>
      </c>
      <c r="D21" s="180">
        <f>IF(ISNUMBER(VALUE(SUBSTITUTE(実質収支比率等に係る経年分析!H$49,"▲","-"))),ROUND(VALUE(SUBSTITUTE(実質収支比率等に係る経年分析!H$49,"▲","-")),2),NA())</f>
        <v>2.02</v>
      </c>
      <c r="E21" s="180">
        <f>IF(ISNUMBER(VALUE(SUBSTITUTE(実質収支比率等に係る経年分析!I$49,"▲","-"))),ROUND(VALUE(SUBSTITUTE(実質収支比率等に係る経年分析!I$49,"▲","-")),2),NA())</f>
        <v>-3.89</v>
      </c>
      <c r="F21" s="180">
        <f>IF(ISNUMBER(VALUE(SUBSTITUTE(実質収支比率等に係る経年分析!J$49,"▲","-"))),ROUND(VALUE(SUBSTITUTE(実質収支比率等に係る経年分析!J$49,"▲","-")),2),NA())</f>
        <v>2.52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2.5099999999999998</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5.92</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19.760000000000002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16.260000000000002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6515</v>
      </c>
      <c r="E42" s="182"/>
      <c r="F42" s="182"/>
      <c r="G42" s="182">
        <f>'実質公債費比率（分子）の構造'!L$52</f>
        <v>6274</v>
      </c>
      <c r="H42" s="182"/>
      <c r="I42" s="182"/>
      <c r="J42" s="182">
        <f>'実質公債費比率（分子）の構造'!M$52</f>
        <v>6157</v>
      </c>
      <c r="K42" s="182"/>
      <c r="L42" s="182"/>
      <c r="M42" s="182">
        <f>'実質公債費比率（分子）の構造'!N$52</f>
        <v>5736</v>
      </c>
      <c r="N42" s="182"/>
      <c r="O42" s="182"/>
      <c r="P42" s="182">
        <f>'実質公債費比率（分子）の構造'!O$52</f>
        <v>5544</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55</v>
      </c>
      <c r="C44" s="182"/>
      <c r="D44" s="182"/>
      <c r="E44" s="182">
        <f>'実質公債費比率（分子）の構造'!L$50</f>
        <v>53</v>
      </c>
      <c r="F44" s="182"/>
      <c r="G44" s="182"/>
      <c r="H44" s="182">
        <f>'実質公債費比率（分子）の構造'!M$50</f>
        <v>49</v>
      </c>
      <c r="I44" s="182"/>
      <c r="J44" s="182"/>
      <c r="K44" s="182">
        <f>'実質公債費比率（分子）の構造'!N$50</f>
        <v>43</v>
      </c>
      <c r="L44" s="182"/>
      <c r="M44" s="182"/>
      <c r="N44" s="182">
        <f>'実質公債費比率（分子）の構造'!O$50</f>
        <v>41</v>
      </c>
      <c r="O44" s="182"/>
      <c r="P44" s="182"/>
    </row>
    <row r="45" spans="1:16" x14ac:dyDescent="0.2">
      <c r="A45" s="182" t="s">
        <v>66</v>
      </c>
      <c r="B45" s="182">
        <f>'実質公債費比率（分子）の構造'!K$49</f>
        <v>7</v>
      </c>
      <c r="C45" s="182"/>
      <c r="D45" s="182"/>
      <c r="E45" s="182">
        <f>'実質公債費比率（分子）の構造'!L$49</f>
        <v>8</v>
      </c>
      <c r="F45" s="182"/>
      <c r="G45" s="182"/>
      <c r="H45" s="182">
        <f>'実質公債費比率（分子）の構造'!M$49</f>
        <v>8</v>
      </c>
      <c r="I45" s="182"/>
      <c r="J45" s="182"/>
      <c r="K45" s="182">
        <f>'実質公債費比率（分子）の構造'!N$49</f>
        <v>5</v>
      </c>
      <c r="L45" s="182"/>
      <c r="M45" s="182"/>
      <c r="N45" s="182">
        <f>'実質公債費比率（分子）の構造'!O$49</f>
        <v>4</v>
      </c>
      <c r="O45" s="182"/>
      <c r="P45" s="182"/>
    </row>
    <row r="46" spans="1:16" x14ac:dyDescent="0.2">
      <c r="A46" s="182" t="s">
        <v>67</v>
      </c>
      <c r="B46" s="182">
        <f>'実質公債費比率（分子）の構造'!K$48</f>
        <v>1308</v>
      </c>
      <c r="C46" s="182"/>
      <c r="D46" s="182"/>
      <c r="E46" s="182">
        <f>'実質公債費比率（分子）の構造'!L$48</f>
        <v>1469</v>
      </c>
      <c r="F46" s="182"/>
      <c r="G46" s="182"/>
      <c r="H46" s="182">
        <f>'実質公債費比率（分子）の構造'!M$48</f>
        <v>1643</v>
      </c>
      <c r="I46" s="182"/>
      <c r="J46" s="182"/>
      <c r="K46" s="182">
        <f>'実質公債費比率（分子）の構造'!N$48</f>
        <v>1328</v>
      </c>
      <c r="L46" s="182"/>
      <c r="M46" s="182"/>
      <c r="N46" s="182">
        <f>'実質公債費比率（分子）の構造'!O$48</f>
        <v>1206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6468</v>
      </c>
      <c r="C49" s="182"/>
      <c r="D49" s="182"/>
      <c r="E49" s="182">
        <f>'実質公債費比率（分子）の構造'!L$45</f>
        <v>5982</v>
      </c>
      <c r="F49" s="182"/>
      <c r="G49" s="182"/>
      <c r="H49" s="182">
        <f>'実質公債費比率（分子）の構造'!M$45</f>
        <v>5900</v>
      </c>
      <c r="I49" s="182"/>
      <c r="J49" s="182"/>
      <c r="K49" s="182">
        <f>'実質公債費比率（分子）の構造'!N$45</f>
        <v>5317</v>
      </c>
      <c r="L49" s="182"/>
      <c r="M49" s="182"/>
      <c r="N49" s="182">
        <f>'実質公債費比率（分子）の構造'!O$45</f>
        <v>5417</v>
      </c>
      <c r="O49" s="182"/>
      <c r="P49" s="182"/>
    </row>
    <row r="50" spans="1:16" x14ac:dyDescent="0.2">
      <c r="A50" s="182" t="s">
        <v>71</v>
      </c>
      <c r="B50" s="182" t="e">
        <f>NA()</f>
        <v>#N/A</v>
      </c>
      <c r="C50" s="182">
        <f>IF(ISNUMBER('実質公債費比率（分子）の構造'!K$53),'実質公債費比率（分子）の構造'!K$53,NA())</f>
        <v>1323</v>
      </c>
      <c r="D50" s="182" t="e">
        <f>NA()</f>
        <v>#N/A</v>
      </c>
      <c r="E50" s="182" t="e">
        <f>NA()</f>
        <v>#N/A</v>
      </c>
      <c r="F50" s="182">
        <f>IF(ISNUMBER('実質公債費比率（分子）の構造'!L$53),'実質公債費比率（分子）の構造'!L$53,NA())</f>
        <v>1238</v>
      </c>
      <c r="G50" s="182" t="e">
        <f>NA()</f>
        <v>#N/A</v>
      </c>
      <c r="H50" s="182" t="e">
        <f>NA()</f>
        <v>#N/A</v>
      </c>
      <c r="I50" s="182">
        <f>IF(ISNUMBER('実質公債費比率（分子）の構造'!M$53),'実質公債費比率（分子）の構造'!M$53,NA())</f>
        <v>1443</v>
      </c>
      <c r="J50" s="182" t="e">
        <f>NA()</f>
        <v>#N/A</v>
      </c>
      <c r="K50" s="182" t="e">
        <f>NA()</f>
        <v>#N/A</v>
      </c>
      <c r="L50" s="182">
        <f>IF(ISNUMBER('実質公債費比率（分子）の構造'!N$53),'実質公債費比率（分子）の構造'!N$53,NA())</f>
        <v>957</v>
      </c>
      <c r="M50" s="182" t="e">
        <f>NA()</f>
        <v>#N/A</v>
      </c>
      <c r="N50" s="182" t="e">
        <f>NA()</f>
        <v>#N/A</v>
      </c>
      <c r="O50" s="182">
        <f>IF(ISNUMBER('実質公債費比率（分子）の構造'!O$53),'実質公債費比率（分子）の構造'!O$53,NA())</f>
        <v>1124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54356</v>
      </c>
      <c r="E56" s="181"/>
      <c r="F56" s="181"/>
      <c r="G56" s="181">
        <f>'将来負担比率（分子）の構造'!J$52</f>
        <v>52760</v>
      </c>
      <c r="H56" s="181"/>
      <c r="I56" s="181"/>
      <c r="J56" s="181">
        <f>'将来負担比率（分子）の構造'!K$52</f>
        <v>51813</v>
      </c>
      <c r="K56" s="181"/>
      <c r="L56" s="181"/>
      <c r="M56" s="181">
        <f>'将来負担比率（分子）の構造'!L$52</f>
        <v>50348</v>
      </c>
      <c r="N56" s="181"/>
      <c r="O56" s="181"/>
      <c r="P56" s="181">
        <f>'将来負担比率（分子）の構造'!M$52</f>
        <v>48705</v>
      </c>
    </row>
    <row r="57" spans="1:16" x14ac:dyDescent="0.2">
      <c r="A57" s="181" t="s">
        <v>42</v>
      </c>
      <c r="B57" s="181"/>
      <c r="C57" s="181"/>
      <c r="D57" s="181">
        <f>'将来負担比率（分子）の構造'!I$51</f>
        <v>3817</v>
      </c>
      <c r="E57" s="181"/>
      <c r="F57" s="181"/>
      <c r="G57" s="181">
        <f>'将来負担比率（分子）の構造'!J$51</f>
        <v>4013</v>
      </c>
      <c r="H57" s="181"/>
      <c r="I57" s="181"/>
      <c r="J57" s="181">
        <f>'将来負担比率（分子）の構造'!K$51</f>
        <v>3726</v>
      </c>
      <c r="K57" s="181"/>
      <c r="L57" s="181"/>
      <c r="M57" s="181">
        <f>'将来負担比率（分子）の構造'!L$51</f>
        <v>4121</v>
      </c>
      <c r="N57" s="181"/>
      <c r="O57" s="181"/>
      <c r="P57" s="181">
        <f>'将来負担比率（分子）の構造'!M$51</f>
        <v>4150</v>
      </c>
    </row>
    <row r="58" spans="1:16" x14ac:dyDescent="0.2">
      <c r="A58" s="181" t="s">
        <v>41</v>
      </c>
      <c r="B58" s="181"/>
      <c r="C58" s="181"/>
      <c r="D58" s="181">
        <f>'将来負担比率（分子）の構造'!I$50</f>
        <v>13132</v>
      </c>
      <c r="E58" s="181"/>
      <c r="F58" s="181"/>
      <c r="G58" s="181">
        <f>'将来負担比率（分子）の構造'!J$50</f>
        <v>13087</v>
      </c>
      <c r="H58" s="181"/>
      <c r="I58" s="181"/>
      <c r="J58" s="181">
        <f>'将来負担比率（分子）の構造'!K$50</f>
        <v>13021</v>
      </c>
      <c r="K58" s="181"/>
      <c r="L58" s="181"/>
      <c r="M58" s="181">
        <f>'将来負担比率（分子）の構造'!L$50</f>
        <v>12062</v>
      </c>
      <c r="N58" s="181"/>
      <c r="O58" s="181"/>
      <c r="P58" s="181">
        <f>'将来負担比率（分子）の構造'!M$50</f>
        <v>12029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v>
      </c>
      <c r="C61" s="181"/>
      <c r="D61" s="181"/>
      <c r="E61" s="181">
        <f>'将来負担比率（分子）の構造'!J$46</f>
        <v>1</v>
      </c>
      <c r="F61" s="181"/>
      <c r="G61" s="181"/>
      <c r="H61" s="181">
        <f>'将来負担比率（分子）の構造'!K$46</f>
        <v>1</v>
      </c>
      <c r="I61" s="181"/>
      <c r="J61" s="181"/>
      <c r="K61" s="181">
        <f>'将来負担比率（分子）の構造'!L$46</f>
        <v>5</v>
      </c>
      <c r="L61" s="181"/>
      <c r="M61" s="181"/>
      <c r="N61" s="181">
        <f>'将来負担比率（分子）の構造'!M$46</f>
        <v>4</v>
      </c>
      <c r="O61" s="181"/>
      <c r="P61" s="181"/>
    </row>
    <row r="62" spans="1:16" x14ac:dyDescent="0.2">
      <c r="A62" s="181" t="s">
        <v>35</v>
      </c>
      <c r="B62" s="181">
        <f>'将来負担比率（分子）の構造'!I$45</f>
        <v>6178</v>
      </c>
      <c r="C62" s="181"/>
      <c r="D62" s="181"/>
      <c r="E62" s="181">
        <f>'将来負担比率（分子）の構造'!J$45</f>
        <v>5861</v>
      </c>
      <c r="F62" s="181"/>
      <c r="G62" s="181"/>
      <c r="H62" s="181">
        <f>'将来負担比率（分子）の構造'!K$45</f>
        <v>5811</v>
      </c>
      <c r="I62" s="181"/>
      <c r="J62" s="181"/>
      <c r="K62" s="181">
        <f>'将来負担比率（分子）の構造'!L$45</f>
        <v>5275</v>
      </c>
      <c r="L62" s="181"/>
      <c r="M62" s="181"/>
      <c r="N62" s="181">
        <f>'将来負担比率（分子）の構造'!M$45</f>
        <v>5186</v>
      </c>
      <c r="O62" s="181"/>
      <c r="P62" s="181"/>
    </row>
    <row r="63" spans="1:16" x14ac:dyDescent="0.2">
      <c r="A63" s="181" t="s">
        <v>34</v>
      </c>
      <c r="B63" s="181">
        <f>'将来負担比率（分子）の構造'!I$44</f>
        <v>29</v>
      </c>
      <c r="C63" s="181"/>
      <c r="D63" s="181"/>
      <c r="E63" s="181">
        <f>'将来負担比率（分子）の構造'!J$44</f>
        <v>22</v>
      </c>
      <c r="F63" s="181"/>
      <c r="G63" s="181"/>
      <c r="H63" s="181">
        <f>'将来負担比率（分子）の構造'!K$44</f>
        <v>15</v>
      </c>
      <c r="I63" s="181"/>
      <c r="J63" s="181"/>
      <c r="K63" s="181">
        <f>'将来負担比率（分子）の構造'!L$44</f>
        <v>10</v>
      </c>
      <c r="L63" s="181"/>
      <c r="M63" s="181"/>
      <c r="N63" s="181">
        <f>'将来負担比率（分子）の構造'!M$44</f>
        <v>6</v>
      </c>
      <c r="O63" s="181"/>
      <c r="P63" s="181"/>
    </row>
    <row r="64" spans="1:16" x14ac:dyDescent="0.2">
      <c r="A64" s="181" t="s">
        <v>33</v>
      </c>
      <c r="B64" s="181">
        <f>'将来負担比率（分子）の構造'!I$43</f>
        <v>15568</v>
      </c>
      <c r="C64" s="181"/>
      <c r="D64" s="181"/>
      <c r="E64" s="181">
        <f>'将来負担比率（分子）の構造'!J$43</f>
        <v>16091</v>
      </c>
      <c r="F64" s="181"/>
      <c r="G64" s="181"/>
      <c r="H64" s="181">
        <f>'将来負担比率（分子）の構造'!K$43</f>
        <v>15780</v>
      </c>
      <c r="I64" s="181"/>
      <c r="J64" s="181"/>
      <c r="K64" s="181">
        <f>'将来負担比率（分子）の構造'!L$43</f>
        <v>15296</v>
      </c>
      <c r="L64" s="181"/>
      <c r="M64" s="181"/>
      <c r="N64" s="181">
        <f>'将来負担比率（分子）の構造'!M$43</f>
        <v>15605</v>
      </c>
      <c r="O64" s="181"/>
      <c r="P64" s="181"/>
    </row>
    <row r="65" spans="1:16" x14ac:dyDescent="0.2">
      <c r="A65" s="181" t="s">
        <v>32</v>
      </c>
      <c r="B65" s="181">
        <f>'将来負担比率（分子）の構造'!I$42</f>
        <v>266</v>
      </c>
      <c r="C65" s="181"/>
      <c r="D65" s="181"/>
      <c r="E65" s="181">
        <f>'将来負担比率（分子）の構造'!J$42</f>
        <v>222</v>
      </c>
      <c r="F65" s="181"/>
      <c r="G65" s="181"/>
      <c r="H65" s="181">
        <f>'将来負担比率（分子）の構造'!K$42</f>
        <v>181</v>
      </c>
      <c r="I65" s="181"/>
      <c r="J65" s="181"/>
      <c r="K65" s="181">
        <f>'将来負担比率（分子）の構造'!L$42</f>
        <v>142</v>
      </c>
      <c r="L65" s="181"/>
      <c r="M65" s="181"/>
      <c r="N65" s="181">
        <f>'将来負担比率（分子）の構造'!M$42</f>
        <v>106</v>
      </c>
      <c r="O65" s="181"/>
      <c r="P65" s="181"/>
    </row>
    <row r="66" spans="1:16" x14ac:dyDescent="0.2">
      <c r="A66" s="181" t="s">
        <v>31</v>
      </c>
      <c r="B66" s="181">
        <f>'将来負担比率（分子）の構造'!I$41</f>
        <v>58339</v>
      </c>
      <c r="C66" s="181"/>
      <c r="D66" s="181"/>
      <c r="E66" s="181">
        <f>'将来負担比率（分子）の構造'!J$41</f>
        <v>56078</v>
      </c>
      <c r="F66" s="181"/>
      <c r="G66" s="181"/>
      <c r="H66" s="181">
        <f>'将来負担比率（分子）の構造'!K$41</f>
        <v>55046</v>
      </c>
      <c r="I66" s="181"/>
      <c r="J66" s="181"/>
      <c r="K66" s="181">
        <f>'将来負担比率（分子）の構造'!L$41</f>
        <v>54483</v>
      </c>
      <c r="L66" s="181"/>
      <c r="M66" s="181"/>
      <c r="N66" s="181">
        <f>'将来負担比率（分子）の構造'!M$41</f>
        <v>52588</v>
      </c>
      <c r="O66" s="181"/>
      <c r="P66" s="181"/>
    </row>
    <row r="67" spans="1:16" x14ac:dyDescent="0.2">
      <c r="A67" s="181" t="s">
        <v>75</v>
      </c>
      <c r="B67" s="181" t="e">
        <f>NA()</f>
        <v>#N/A</v>
      </c>
      <c r="C67" s="181">
        <f>IF(ISNUMBER('将来負担比率（分子）の構造'!I$53), IF('将来負担比率（分子）の構造'!I$53 &lt; 0, 0, '将来負担比率（分子）の構造'!I$53), NA())</f>
        <v>9076</v>
      </c>
      <c r="D67" s="181" t="e">
        <f>NA()</f>
        <v>#N/A</v>
      </c>
      <c r="E67" s="181" t="e">
        <f>NA()</f>
        <v>#N/A</v>
      </c>
      <c r="F67" s="181">
        <f>IF(ISNUMBER('将来負担比率（分子）の構造'!J$53), IF('将来負担比率（分子）の構造'!J$53 &lt; 0, 0, '将来負担比率（分子）の構造'!J$53), NA())</f>
        <v>8415</v>
      </c>
      <c r="G67" s="181" t="e">
        <f>NA()</f>
        <v>#N/A</v>
      </c>
      <c r="H67" s="181" t="e">
        <f>NA()</f>
        <v>#N/A</v>
      </c>
      <c r="I67" s="181">
        <f>IF(ISNUMBER('将来負担比率（分子）の構造'!K$53), IF('将来負担比率（分子）の構造'!K$53 &lt; 0, 0, '将来負担比率（分子）の構造'!K$53), NA())</f>
        <v>8274</v>
      </c>
      <c r="J67" s="181" t="e">
        <f>NA()</f>
        <v>#N/A</v>
      </c>
      <c r="K67" s="181" t="e">
        <f>NA()</f>
        <v>#N/A</v>
      </c>
      <c r="L67" s="181">
        <f>IF(ISNUMBER('将来負担比率（分子）の構造'!L$53), IF('将来負担比率（分子）の構造'!L$53 &lt; 0, 0, '将来負担比率（分子）の構造'!L$53), NA())</f>
        <v>8681</v>
      </c>
      <c r="M67" s="181" t="e">
        <f>NA()</f>
        <v>#N/A</v>
      </c>
      <c r="N67" s="181" t="e">
        <f>NA()</f>
        <v>#N/A</v>
      </c>
      <c r="O67" s="181">
        <f>IF(ISNUMBER('将来負担比率（分子）の構造'!M$53), IF('将来負担比率（分子）の構造'!M$53 &lt; 0, 0, '将来負担比率（分子）の構造'!M$53), NA())</f>
        <v>8610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4185</v>
      </c>
      <c r="C72" s="185">
        <f>基金残高に係る経年分析!G55</f>
        <v>3127</v>
      </c>
      <c r="D72" s="185">
        <f>基金残高に係る経年分析!H55</f>
        <v>2993</v>
      </c>
    </row>
    <row r="73" spans="1:16" x14ac:dyDescent="0.2">
      <c r="A73" s="184" t="s">
        <v>78</v>
      </c>
      <c r="B73" s="185" t="str">
        <f>基金残高に係る経年分析!F56</f>
        <v>-</v>
      </c>
      <c r="C73" s="185">
        <f>基金残高に係る経年分析!G56</f>
        <v>0</v>
      </c>
      <c r="D73" s="185" t="str">
        <f>基金残高に係る経年分析!H56</f>
        <v>-</v>
      </c>
    </row>
    <row r="74" spans="1:16" x14ac:dyDescent="0.2">
      <c r="A74" s="184" t="s">
        <v>79</v>
      </c>
      <c r="B74" s="185">
        <f>基金残高に係る経年分析!F57</f>
        <v>12014</v>
      </c>
      <c r="C74" s="185">
        <f>基金残高に係る経年分析!G57</f>
        <v>12150</v>
      </c>
      <c r="D74" s="185">
        <f>基金残高に係る経年分析!H57</f>
        <v>12182</v>
      </c>
    </row>
  </sheetData>
  <sheetProtection algorithmName="SHA-512" hashValue="Tl8dwvSZycLqREgzC1Cy0TImMccHni5rnZWw34b4zNo8Y9iZqAFxcBTGhvpGvKT8BAqgqarg21k/4H2Ehwmrjg==" saltValue="mexv8sXGTzW/UxKSBtrA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227</v>
      </c>
      <c r="C5" s="670"/>
      <c r="D5" s="670"/>
      <c r="E5" s="670"/>
      <c r="F5" s="670"/>
      <c r="G5" s="670"/>
      <c r="H5" s="670"/>
      <c r="I5" s="670"/>
      <c r="J5" s="670"/>
      <c r="K5" s="670"/>
      <c r="L5" s="670"/>
      <c r="M5" s="670"/>
      <c r="N5" s="670"/>
      <c r="O5" s="670"/>
      <c r="P5" s="670"/>
      <c r="Q5" s="671"/>
      <c r="R5" s="672">
        <v>6848258</v>
      </c>
      <c r="S5" s="673"/>
      <c r="T5" s="673"/>
      <c r="U5" s="673"/>
      <c r="V5" s="673"/>
      <c r="W5" s="673"/>
      <c r="X5" s="673"/>
      <c r="Y5" s="674"/>
      <c r="Z5" s="675">
        <v>17.399999999999999</v>
      </c>
      <c r="AA5" s="675"/>
      <c r="AB5" s="675"/>
      <c r="AC5" s="675"/>
      <c r="AD5" s="676">
        <v>6558835</v>
      </c>
      <c r="AE5" s="676"/>
      <c r="AF5" s="676"/>
      <c r="AG5" s="676"/>
      <c r="AH5" s="676"/>
      <c r="AI5" s="676"/>
      <c r="AJ5" s="676"/>
      <c r="AK5" s="676"/>
      <c r="AL5" s="677">
        <v>31.3</v>
      </c>
      <c r="AM5" s="678"/>
      <c r="AN5" s="678"/>
      <c r="AO5" s="679"/>
      <c r="AP5" s="669" t="s">
        <v>228</v>
      </c>
      <c r="AQ5" s="670"/>
      <c r="AR5" s="670"/>
      <c r="AS5" s="670"/>
      <c r="AT5" s="670"/>
      <c r="AU5" s="670"/>
      <c r="AV5" s="670"/>
      <c r="AW5" s="670"/>
      <c r="AX5" s="670"/>
      <c r="AY5" s="670"/>
      <c r="AZ5" s="670"/>
      <c r="BA5" s="670"/>
      <c r="BB5" s="670"/>
      <c r="BC5" s="670"/>
      <c r="BD5" s="670"/>
      <c r="BE5" s="670"/>
      <c r="BF5" s="671"/>
      <c r="BG5" s="683">
        <v>6553911</v>
      </c>
      <c r="BH5" s="684"/>
      <c r="BI5" s="684"/>
      <c r="BJ5" s="684"/>
      <c r="BK5" s="684"/>
      <c r="BL5" s="684"/>
      <c r="BM5" s="684"/>
      <c r="BN5" s="685"/>
      <c r="BO5" s="686">
        <v>95.7</v>
      </c>
      <c r="BP5" s="686"/>
      <c r="BQ5" s="686"/>
      <c r="BR5" s="686"/>
      <c r="BS5" s="687">
        <v>58251</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2">
      <c r="B6" s="680" t="s">
        <v>232</v>
      </c>
      <c r="C6" s="681"/>
      <c r="D6" s="681"/>
      <c r="E6" s="681"/>
      <c r="F6" s="681"/>
      <c r="G6" s="681"/>
      <c r="H6" s="681"/>
      <c r="I6" s="681"/>
      <c r="J6" s="681"/>
      <c r="K6" s="681"/>
      <c r="L6" s="681"/>
      <c r="M6" s="681"/>
      <c r="N6" s="681"/>
      <c r="O6" s="681"/>
      <c r="P6" s="681"/>
      <c r="Q6" s="682"/>
      <c r="R6" s="683">
        <v>461443</v>
      </c>
      <c r="S6" s="684"/>
      <c r="T6" s="684"/>
      <c r="U6" s="684"/>
      <c r="V6" s="684"/>
      <c r="W6" s="684"/>
      <c r="X6" s="684"/>
      <c r="Y6" s="685"/>
      <c r="Z6" s="686">
        <v>1.2</v>
      </c>
      <c r="AA6" s="686"/>
      <c r="AB6" s="686"/>
      <c r="AC6" s="686"/>
      <c r="AD6" s="687">
        <v>461443</v>
      </c>
      <c r="AE6" s="687"/>
      <c r="AF6" s="687"/>
      <c r="AG6" s="687"/>
      <c r="AH6" s="687"/>
      <c r="AI6" s="687"/>
      <c r="AJ6" s="687"/>
      <c r="AK6" s="687"/>
      <c r="AL6" s="688">
        <v>2.2000000000000002</v>
      </c>
      <c r="AM6" s="689"/>
      <c r="AN6" s="689"/>
      <c r="AO6" s="690"/>
      <c r="AP6" s="680" t="s">
        <v>233</v>
      </c>
      <c r="AQ6" s="681"/>
      <c r="AR6" s="681"/>
      <c r="AS6" s="681"/>
      <c r="AT6" s="681"/>
      <c r="AU6" s="681"/>
      <c r="AV6" s="681"/>
      <c r="AW6" s="681"/>
      <c r="AX6" s="681"/>
      <c r="AY6" s="681"/>
      <c r="AZ6" s="681"/>
      <c r="BA6" s="681"/>
      <c r="BB6" s="681"/>
      <c r="BC6" s="681"/>
      <c r="BD6" s="681"/>
      <c r="BE6" s="681"/>
      <c r="BF6" s="682"/>
      <c r="BG6" s="683">
        <v>6553911</v>
      </c>
      <c r="BH6" s="684"/>
      <c r="BI6" s="684"/>
      <c r="BJ6" s="684"/>
      <c r="BK6" s="684"/>
      <c r="BL6" s="684"/>
      <c r="BM6" s="684"/>
      <c r="BN6" s="685"/>
      <c r="BO6" s="686">
        <v>95.7</v>
      </c>
      <c r="BP6" s="686"/>
      <c r="BQ6" s="686"/>
      <c r="BR6" s="686"/>
      <c r="BS6" s="687">
        <v>58251</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271009</v>
      </c>
      <c r="CS6" s="684"/>
      <c r="CT6" s="684"/>
      <c r="CU6" s="684"/>
      <c r="CV6" s="684"/>
      <c r="CW6" s="684"/>
      <c r="CX6" s="684"/>
      <c r="CY6" s="685"/>
      <c r="CZ6" s="677">
        <v>0.7</v>
      </c>
      <c r="DA6" s="678"/>
      <c r="DB6" s="678"/>
      <c r="DC6" s="697"/>
      <c r="DD6" s="692" t="s">
        <v>129</v>
      </c>
      <c r="DE6" s="684"/>
      <c r="DF6" s="684"/>
      <c r="DG6" s="684"/>
      <c r="DH6" s="684"/>
      <c r="DI6" s="684"/>
      <c r="DJ6" s="684"/>
      <c r="DK6" s="684"/>
      <c r="DL6" s="684"/>
      <c r="DM6" s="684"/>
      <c r="DN6" s="684"/>
      <c r="DO6" s="684"/>
      <c r="DP6" s="685"/>
      <c r="DQ6" s="692">
        <v>270424</v>
      </c>
      <c r="DR6" s="684"/>
      <c r="DS6" s="684"/>
      <c r="DT6" s="684"/>
      <c r="DU6" s="684"/>
      <c r="DV6" s="684"/>
      <c r="DW6" s="684"/>
      <c r="DX6" s="684"/>
      <c r="DY6" s="684"/>
      <c r="DZ6" s="684"/>
      <c r="EA6" s="684"/>
      <c r="EB6" s="684"/>
      <c r="EC6" s="693"/>
    </row>
    <row r="7" spans="2:143" ht="11.25" customHeight="1" x14ac:dyDescent="0.2">
      <c r="B7" s="680" t="s">
        <v>235</v>
      </c>
      <c r="C7" s="681"/>
      <c r="D7" s="681"/>
      <c r="E7" s="681"/>
      <c r="F7" s="681"/>
      <c r="G7" s="681"/>
      <c r="H7" s="681"/>
      <c r="I7" s="681"/>
      <c r="J7" s="681"/>
      <c r="K7" s="681"/>
      <c r="L7" s="681"/>
      <c r="M7" s="681"/>
      <c r="N7" s="681"/>
      <c r="O7" s="681"/>
      <c r="P7" s="681"/>
      <c r="Q7" s="682"/>
      <c r="R7" s="683">
        <v>6117</v>
      </c>
      <c r="S7" s="684"/>
      <c r="T7" s="684"/>
      <c r="U7" s="684"/>
      <c r="V7" s="684"/>
      <c r="W7" s="684"/>
      <c r="X7" s="684"/>
      <c r="Y7" s="685"/>
      <c r="Z7" s="686">
        <v>0</v>
      </c>
      <c r="AA7" s="686"/>
      <c r="AB7" s="686"/>
      <c r="AC7" s="686"/>
      <c r="AD7" s="687">
        <v>6117</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2702402</v>
      </c>
      <c r="BH7" s="684"/>
      <c r="BI7" s="684"/>
      <c r="BJ7" s="684"/>
      <c r="BK7" s="684"/>
      <c r="BL7" s="684"/>
      <c r="BM7" s="684"/>
      <c r="BN7" s="685"/>
      <c r="BO7" s="686">
        <v>39.5</v>
      </c>
      <c r="BP7" s="686"/>
      <c r="BQ7" s="686"/>
      <c r="BR7" s="686"/>
      <c r="BS7" s="687">
        <v>58251</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5695545</v>
      </c>
      <c r="CS7" s="684"/>
      <c r="CT7" s="684"/>
      <c r="CU7" s="684"/>
      <c r="CV7" s="684"/>
      <c r="CW7" s="684"/>
      <c r="CX7" s="684"/>
      <c r="CY7" s="685"/>
      <c r="CZ7" s="686">
        <v>14.9</v>
      </c>
      <c r="DA7" s="686"/>
      <c r="DB7" s="686"/>
      <c r="DC7" s="686"/>
      <c r="DD7" s="692">
        <v>1063578</v>
      </c>
      <c r="DE7" s="684"/>
      <c r="DF7" s="684"/>
      <c r="DG7" s="684"/>
      <c r="DH7" s="684"/>
      <c r="DI7" s="684"/>
      <c r="DJ7" s="684"/>
      <c r="DK7" s="684"/>
      <c r="DL7" s="684"/>
      <c r="DM7" s="684"/>
      <c r="DN7" s="684"/>
      <c r="DO7" s="684"/>
      <c r="DP7" s="685"/>
      <c r="DQ7" s="692">
        <v>3906446</v>
      </c>
      <c r="DR7" s="684"/>
      <c r="DS7" s="684"/>
      <c r="DT7" s="684"/>
      <c r="DU7" s="684"/>
      <c r="DV7" s="684"/>
      <c r="DW7" s="684"/>
      <c r="DX7" s="684"/>
      <c r="DY7" s="684"/>
      <c r="DZ7" s="684"/>
      <c r="EA7" s="684"/>
      <c r="EB7" s="684"/>
      <c r="EC7" s="693"/>
    </row>
    <row r="8" spans="2:143" ht="11.25" customHeight="1" x14ac:dyDescent="0.2">
      <c r="B8" s="680" t="s">
        <v>238</v>
      </c>
      <c r="C8" s="681"/>
      <c r="D8" s="681"/>
      <c r="E8" s="681"/>
      <c r="F8" s="681"/>
      <c r="G8" s="681"/>
      <c r="H8" s="681"/>
      <c r="I8" s="681"/>
      <c r="J8" s="681"/>
      <c r="K8" s="681"/>
      <c r="L8" s="681"/>
      <c r="M8" s="681"/>
      <c r="N8" s="681"/>
      <c r="O8" s="681"/>
      <c r="P8" s="681"/>
      <c r="Q8" s="682"/>
      <c r="R8" s="683">
        <v>26549</v>
      </c>
      <c r="S8" s="684"/>
      <c r="T8" s="684"/>
      <c r="U8" s="684"/>
      <c r="V8" s="684"/>
      <c r="W8" s="684"/>
      <c r="X8" s="684"/>
      <c r="Y8" s="685"/>
      <c r="Z8" s="686">
        <v>0.1</v>
      </c>
      <c r="AA8" s="686"/>
      <c r="AB8" s="686"/>
      <c r="AC8" s="686"/>
      <c r="AD8" s="687">
        <v>26549</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87598</v>
      </c>
      <c r="BH8" s="684"/>
      <c r="BI8" s="684"/>
      <c r="BJ8" s="684"/>
      <c r="BK8" s="684"/>
      <c r="BL8" s="684"/>
      <c r="BM8" s="684"/>
      <c r="BN8" s="685"/>
      <c r="BO8" s="686">
        <v>1.3</v>
      </c>
      <c r="BP8" s="686"/>
      <c r="BQ8" s="686"/>
      <c r="BR8" s="686"/>
      <c r="BS8" s="692" t="s">
        <v>174</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9685194</v>
      </c>
      <c r="CS8" s="684"/>
      <c r="CT8" s="684"/>
      <c r="CU8" s="684"/>
      <c r="CV8" s="684"/>
      <c r="CW8" s="684"/>
      <c r="CX8" s="684"/>
      <c r="CY8" s="685"/>
      <c r="CZ8" s="686">
        <v>25.3</v>
      </c>
      <c r="DA8" s="686"/>
      <c r="DB8" s="686"/>
      <c r="DC8" s="686"/>
      <c r="DD8" s="692">
        <v>97557</v>
      </c>
      <c r="DE8" s="684"/>
      <c r="DF8" s="684"/>
      <c r="DG8" s="684"/>
      <c r="DH8" s="684"/>
      <c r="DI8" s="684"/>
      <c r="DJ8" s="684"/>
      <c r="DK8" s="684"/>
      <c r="DL8" s="684"/>
      <c r="DM8" s="684"/>
      <c r="DN8" s="684"/>
      <c r="DO8" s="684"/>
      <c r="DP8" s="685"/>
      <c r="DQ8" s="692">
        <v>5915370</v>
      </c>
      <c r="DR8" s="684"/>
      <c r="DS8" s="684"/>
      <c r="DT8" s="684"/>
      <c r="DU8" s="684"/>
      <c r="DV8" s="684"/>
      <c r="DW8" s="684"/>
      <c r="DX8" s="684"/>
      <c r="DY8" s="684"/>
      <c r="DZ8" s="684"/>
      <c r="EA8" s="684"/>
      <c r="EB8" s="684"/>
      <c r="EC8" s="693"/>
    </row>
    <row r="9" spans="2:143" ht="11.25" customHeight="1" x14ac:dyDescent="0.2">
      <c r="B9" s="680" t="s">
        <v>241</v>
      </c>
      <c r="C9" s="681"/>
      <c r="D9" s="681"/>
      <c r="E9" s="681"/>
      <c r="F9" s="681"/>
      <c r="G9" s="681"/>
      <c r="H9" s="681"/>
      <c r="I9" s="681"/>
      <c r="J9" s="681"/>
      <c r="K9" s="681"/>
      <c r="L9" s="681"/>
      <c r="M9" s="681"/>
      <c r="N9" s="681"/>
      <c r="O9" s="681"/>
      <c r="P9" s="681"/>
      <c r="Q9" s="682"/>
      <c r="R9" s="683">
        <v>13876</v>
      </c>
      <c r="S9" s="684"/>
      <c r="T9" s="684"/>
      <c r="U9" s="684"/>
      <c r="V9" s="684"/>
      <c r="W9" s="684"/>
      <c r="X9" s="684"/>
      <c r="Y9" s="685"/>
      <c r="Z9" s="686">
        <v>0</v>
      </c>
      <c r="AA9" s="686"/>
      <c r="AB9" s="686"/>
      <c r="AC9" s="686"/>
      <c r="AD9" s="687">
        <v>13876</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2144071</v>
      </c>
      <c r="BH9" s="684"/>
      <c r="BI9" s="684"/>
      <c r="BJ9" s="684"/>
      <c r="BK9" s="684"/>
      <c r="BL9" s="684"/>
      <c r="BM9" s="684"/>
      <c r="BN9" s="685"/>
      <c r="BO9" s="686">
        <v>31.3</v>
      </c>
      <c r="BP9" s="686"/>
      <c r="BQ9" s="686"/>
      <c r="BR9" s="686"/>
      <c r="BS9" s="692" t="s">
        <v>129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2901874</v>
      </c>
      <c r="CS9" s="684"/>
      <c r="CT9" s="684"/>
      <c r="CU9" s="684"/>
      <c r="CV9" s="684"/>
      <c r="CW9" s="684"/>
      <c r="CX9" s="684"/>
      <c r="CY9" s="685"/>
      <c r="CZ9" s="686">
        <v>7.6</v>
      </c>
      <c r="DA9" s="686"/>
      <c r="DB9" s="686"/>
      <c r="DC9" s="686"/>
      <c r="DD9" s="692">
        <v>181754</v>
      </c>
      <c r="DE9" s="684"/>
      <c r="DF9" s="684"/>
      <c r="DG9" s="684"/>
      <c r="DH9" s="684"/>
      <c r="DI9" s="684"/>
      <c r="DJ9" s="684"/>
      <c r="DK9" s="684"/>
      <c r="DL9" s="684"/>
      <c r="DM9" s="684"/>
      <c r="DN9" s="684"/>
      <c r="DO9" s="684"/>
      <c r="DP9" s="685"/>
      <c r="DQ9" s="692">
        <v>2233081</v>
      </c>
      <c r="DR9" s="684"/>
      <c r="DS9" s="684"/>
      <c r="DT9" s="684"/>
      <c r="DU9" s="684"/>
      <c r="DV9" s="684"/>
      <c r="DW9" s="684"/>
      <c r="DX9" s="684"/>
      <c r="DY9" s="684"/>
      <c r="DZ9" s="684"/>
      <c r="EA9" s="684"/>
      <c r="EB9" s="684"/>
      <c r="EC9" s="693"/>
    </row>
    <row r="10" spans="2:143" ht="11.25" customHeight="1" x14ac:dyDescent="0.2">
      <c r="B10" s="680" t="s">
        <v>244</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174</v>
      </c>
      <c r="AE10" s="687"/>
      <c r="AF10" s="687"/>
      <c r="AG10" s="687"/>
      <c r="AH10" s="687"/>
      <c r="AI10" s="687"/>
      <c r="AJ10" s="687"/>
      <c r="AK10" s="687"/>
      <c r="AL10" s="688" t="s">
        <v>174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177381</v>
      </c>
      <c r="BH10" s="684"/>
      <c r="BI10" s="684"/>
      <c r="BJ10" s="684"/>
      <c r="BK10" s="684"/>
      <c r="BL10" s="684"/>
      <c r="BM10" s="684"/>
      <c r="BN10" s="685"/>
      <c r="BO10" s="686">
        <v>2.6</v>
      </c>
      <c r="BP10" s="686"/>
      <c r="BQ10" s="686"/>
      <c r="BR10" s="686"/>
      <c r="BS10" s="692" t="s">
        <v>174</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200339</v>
      </c>
      <c r="CS10" s="684"/>
      <c r="CT10" s="684"/>
      <c r="CU10" s="684"/>
      <c r="CV10" s="684"/>
      <c r="CW10" s="684"/>
      <c r="CX10" s="684"/>
      <c r="CY10" s="685"/>
      <c r="CZ10" s="686">
        <v>0.5</v>
      </c>
      <c r="DA10" s="686"/>
      <c r="DB10" s="686"/>
      <c r="DC10" s="686"/>
      <c r="DD10" s="692" t="s">
        <v>129</v>
      </c>
      <c r="DE10" s="684"/>
      <c r="DF10" s="684"/>
      <c r="DG10" s="684"/>
      <c r="DH10" s="684"/>
      <c r="DI10" s="684"/>
      <c r="DJ10" s="684"/>
      <c r="DK10" s="684"/>
      <c r="DL10" s="684"/>
      <c r="DM10" s="684"/>
      <c r="DN10" s="684"/>
      <c r="DO10" s="684"/>
      <c r="DP10" s="685"/>
      <c r="DQ10" s="692">
        <v>20340</v>
      </c>
      <c r="DR10" s="684"/>
      <c r="DS10" s="684"/>
      <c r="DT10" s="684"/>
      <c r="DU10" s="684"/>
      <c r="DV10" s="684"/>
      <c r="DW10" s="684"/>
      <c r="DX10" s="684"/>
      <c r="DY10" s="684"/>
      <c r="DZ10" s="684"/>
      <c r="EA10" s="684"/>
      <c r="EB10" s="684"/>
      <c r="EC10" s="693"/>
    </row>
    <row r="11" spans="2:143" ht="11.25" customHeight="1" x14ac:dyDescent="0.2">
      <c r="B11" s="680" t="s">
        <v>247</v>
      </c>
      <c r="C11" s="681"/>
      <c r="D11" s="681"/>
      <c r="E11" s="681"/>
      <c r="F11" s="681"/>
      <c r="G11" s="681"/>
      <c r="H11" s="681"/>
      <c r="I11" s="681"/>
      <c r="J11" s="681"/>
      <c r="K11" s="681"/>
      <c r="L11" s="681"/>
      <c r="M11" s="681"/>
      <c r="N11" s="681"/>
      <c r="O11" s="681"/>
      <c r="P11" s="681"/>
      <c r="Q11" s="682"/>
      <c r="R11" s="683">
        <v>977010</v>
      </c>
      <c r="S11" s="684"/>
      <c r="T11" s="684"/>
      <c r="U11" s="684"/>
      <c r="V11" s="684"/>
      <c r="W11" s="684"/>
      <c r="X11" s="684"/>
      <c r="Y11" s="685"/>
      <c r="Z11" s="688">
        <v>2.5</v>
      </c>
      <c r="AA11" s="689"/>
      <c r="AB11" s="689"/>
      <c r="AC11" s="701"/>
      <c r="AD11" s="692">
        <v>977010</v>
      </c>
      <c r="AE11" s="684"/>
      <c r="AF11" s="684"/>
      <c r="AG11" s="684"/>
      <c r="AH11" s="684"/>
      <c r="AI11" s="684"/>
      <c r="AJ11" s="684"/>
      <c r="AK11" s="685"/>
      <c r="AL11" s="688">
        <v>4.7</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293352</v>
      </c>
      <c r="BH11" s="684"/>
      <c r="BI11" s="684"/>
      <c r="BJ11" s="684"/>
      <c r="BK11" s="684"/>
      <c r="BL11" s="684"/>
      <c r="BM11" s="684"/>
      <c r="BN11" s="685"/>
      <c r="BO11" s="686">
        <v>4.3</v>
      </c>
      <c r="BP11" s="686"/>
      <c r="BQ11" s="686"/>
      <c r="BR11" s="686"/>
      <c r="BS11" s="692">
        <v>58251</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2501598</v>
      </c>
      <c r="CS11" s="684"/>
      <c r="CT11" s="684"/>
      <c r="CU11" s="684"/>
      <c r="CV11" s="684"/>
      <c r="CW11" s="684"/>
      <c r="CX11" s="684"/>
      <c r="CY11" s="685"/>
      <c r="CZ11" s="686">
        <v>6.5</v>
      </c>
      <c r="DA11" s="686"/>
      <c r="DB11" s="686"/>
      <c r="DC11" s="686"/>
      <c r="DD11" s="692">
        <v>773975</v>
      </c>
      <c r="DE11" s="684"/>
      <c r="DF11" s="684"/>
      <c r="DG11" s="684"/>
      <c r="DH11" s="684"/>
      <c r="DI11" s="684"/>
      <c r="DJ11" s="684"/>
      <c r="DK11" s="684"/>
      <c r="DL11" s="684"/>
      <c r="DM11" s="684"/>
      <c r="DN11" s="684"/>
      <c r="DO11" s="684"/>
      <c r="DP11" s="685"/>
      <c r="DQ11" s="692">
        <v>934876</v>
      </c>
      <c r="DR11" s="684"/>
      <c r="DS11" s="684"/>
      <c r="DT11" s="684"/>
      <c r="DU11" s="684"/>
      <c r="DV11" s="684"/>
      <c r="DW11" s="684"/>
      <c r="DX11" s="684"/>
      <c r="DY11" s="684"/>
      <c r="DZ11" s="684"/>
      <c r="EA11" s="684"/>
      <c r="EB11" s="684"/>
      <c r="EC11" s="693"/>
    </row>
    <row r="12" spans="2:143" ht="11.25" customHeight="1" x14ac:dyDescent="0.2">
      <c r="B12" s="680" t="s">
        <v>250</v>
      </c>
      <c r="C12" s="681"/>
      <c r="D12" s="681"/>
      <c r="E12" s="681"/>
      <c r="F12" s="681"/>
      <c r="G12" s="681"/>
      <c r="H12" s="681"/>
      <c r="I12" s="681"/>
      <c r="J12" s="681"/>
      <c r="K12" s="681"/>
      <c r="L12" s="681"/>
      <c r="M12" s="681"/>
      <c r="N12" s="681"/>
      <c r="O12" s="681"/>
      <c r="P12" s="681"/>
      <c r="Q12" s="682"/>
      <c r="R12" s="683">
        <v>5528</v>
      </c>
      <c r="S12" s="684"/>
      <c r="T12" s="684"/>
      <c r="U12" s="684"/>
      <c r="V12" s="684"/>
      <c r="W12" s="684"/>
      <c r="X12" s="684"/>
      <c r="Y12" s="685"/>
      <c r="Z12" s="686">
        <v>0</v>
      </c>
      <c r="AA12" s="686"/>
      <c r="AB12" s="686"/>
      <c r="AC12" s="686"/>
      <c r="AD12" s="687">
        <v>5528</v>
      </c>
      <c r="AE12" s="687"/>
      <c r="AF12" s="687"/>
      <c r="AG12" s="687"/>
      <c r="AH12" s="687"/>
      <c r="AI12" s="687"/>
      <c r="AJ12" s="687"/>
      <c r="AK12" s="687"/>
      <c r="AL12" s="688">
        <v>0</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3286690</v>
      </c>
      <c r="BH12" s="684"/>
      <c r="BI12" s="684"/>
      <c r="BJ12" s="684"/>
      <c r="BK12" s="684"/>
      <c r="BL12" s="684"/>
      <c r="BM12" s="684"/>
      <c r="BN12" s="685"/>
      <c r="BO12" s="686">
        <v>48</v>
      </c>
      <c r="BP12" s="686"/>
      <c r="BQ12" s="686"/>
      <c r="BR12" s="686"/>
      <c r="BS12" s="692" t="s">
        <v>129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1185816</v>
      </c>
      <c r="CS12" s="684"/>
      <c r="CT12" s="684"/>
      <c r="CU12" s="684"/>
      <c r="CV12" s="684"/>
      <c r="CW12" s="684"/>
      <c r="CX12" s="684"/>
      <c r="CY12" s="685"/>
      <c r="CZ12" s="686">
        <v>3.1</v>
      </c>
      <c r="DA12" s="686"/>
      <c r="DB12" s="686"/>
      <c r="DC12" s="686"/>
      <c r="DD12" s="692">
        <v>18110</v>
      </c>
      <c r="DE12" s="684"/>
      <c r="DF12" s="684"/>
      <c r="DG12" s="684"/>
      <c r="DH12" s="684"/>
      <c r="DI12" s="684"/>
      <c r="DJ12" s="684"/>
      <c r="DK12" s="684"/>
      <c r="DL12" s="684"/>
      <c r="DM12" s="684"/>
      <c r="DN12" s="684"/>
      <c r="DO12" s="684"/>
      <c r="DP12" s="685"/>
      <c r="DQ12" s="692">
        <v>526631</v>
      </c>
      <c r="DR12" s="684"/>
      <c r="DS12" s="684"/>
      <c r="DT12" s="684"/>
      <c r="DU12" s="684"/>
      <c r="DV12" s="684"/>
      <c r="DW12" s="684"/>
      <c r="DX12" s="684"/>
      <c r="DY12" s="684"/>
      <c r="DZ12" s="684"/>
      <c r="EA12" s="684"/>
      <c r="EB12" s="684"/>
      <c r="EC12" s="693"/>
    </row>
    <row r="13" spans="2:143" ht="11.25" customHeight="1" x14ac:dyDescent="0.2">
      <c r="B13" s="680" t="s">
        <v>253</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174</v>
      </c>
      <c r="AE13" s="687"/>
      <c r="AF13" s="687"/>
      <c r="AG13" s="687"/>
      <c r="AH13" s="687"/>
      <c r="AI13" s="687"/>
      <c r="AJ13" s="687"/>
      <c r="AK13" s="687"/>
      <c r="AL13" s="688" t="s">
        <v>129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3256252</v>
      </c>
      <c r="BH13" s="684"/>
      <c r="BI13" s="684"/>
      <c r="BJ13" s="684"/>
      <c r="BK13" s="684"/>
      <c r="BL13" s="684"/>
      <c r="BM13" s="684"/>
      <c r="BN13" s="685"/>
      <c r="BO13" s="686">
        <v>47.5</v>
      </c>
      <c r="BP13" s="686"/>
      <c r="BQ13" s="686"/>
      <c r="BR13" s="686"/>
      <c r="BS13" s="692" t="s">
        <v>174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3640835</v>
      </c>
      <c r="CS13" s="684"/>
      <c r="CT13" s="684"/>
      <c r="CU13" s="684"/>
      <c r="CV13" s="684"/>
      <c r="CW13" s="684"/>
      <c r="CX13" s="684"/>
      <c r="CY13" s="685"/>
      <c r="CZ13" s="686">
        <v>9.5</v>
      </c>
      <c r="DA13" s="686"/>
      <c r="DB13" s="686"/>
      <c r="DC13" s="686"/>
      <c r="DD13" s="692">
        <v>1192739</v>
      </c>
      <c r="DE13" s="684"/>
      <c r="DF13" s="684"/>
      <c r="DG13" s="684"/>
      <c r="DH13" s="684"/>
      <c r="DI13" s="684"/>
      <c r="DJ13" s="684"/>
      <c r="DK13" s="684"/>
      <c r="DL13" s="684"/>
      <c r="DM13" s="684"/>
      <c r="DN13" s="684"/>
      <c r="DO13" s="684"/>
      <c r="DP13" s="685"/>
      <c r="DQ13" s="692">
        <v>2270645</v>
      </c>
      <c r="DR13" s="684"/>
      <c r="DS13" s="684"/>
      <c r="DT13" s="684"/>
      <c r="DU13" s="684"/>
      <c r="DV13" s="684"/>
      <c r="DW13" s="684"/>
      <c r="DX13" s="684"/>
      <c r="DY13" s="684"/>
      <c r="DZ13" s="684"/>
      <c r="EA13" s="684"/>
      <c r="EB13" s="684"/>
      <c r="EC13" s="693"/>
    </row>
    <row r="14" spans="2:143" ht="11.25" customHeight="1" x14ac:dyDescent="0.2">
      <c r="B14" s="680" t="s">
        <v>256</v>
      </c>
      <c r="C14" s="681"/>
      <c r="D14" s="681"/>
      <c r="E14" s="681"/>
      <c r="F14" s="681"/>
      <c r="G14" s="681"/>
      <c r="H14" s="681"/>
      <c r="I14" s="681"/>
      <c r="J14" s="681"/>
      <c r="K14" s="681"/>
      <c r="L14" s="681"/>
      <c r="M14" s="681"/>
      <c r="N14" s="681"/>
      <c r="O14" s="681"/>
      <c r="P14" s="681"/>
      <c r="Q14" s="682"/>
      <c r="R14" s="683">
        <v>85154</v>
      </c>
      <c r="S14" s="684"/>
      <c r="T14" s="684"/>
      <c r="U14" s="684"/>
      <c r="V14" s="684"/>
      <c r="W14" s="684"/>
      <c r="X14" s="684"/>
      <c r="Y14" s="685"/>
      <c r="Z14" s="686">
        <v>0.2</v>
      </c>
      <c r="AA14" s="686"/>
      <c r="AB14" s="686"/>
      <c r="AC14" s="686"/>
      <c r="AD14" s="687">
        <v>85154</v>
      </c>
      <c r="AE14" s="687"/>
      <c r="AF14" s="687"/>
      <c r="AG14" s="687"/>
      <c r="AH14" s="687"/>
      <c r="AI14" s="687"/>
      <c r="AJ14" s="687"/>
      <c r="AK14" s="687"/>
      <c r="AL14" s="688">
        <v>0.4</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204243</v>
      </c>
      <c r="BH14" s="684"/>
      <c r="BI14" s="684"/>
      <c r="BJ14" s="684"/>
      <c r="BK14" s="684"/>
      <c r="BL14" s="684"/>
      <c r="BM14" s="684"/>
      <c r="BN14" s="685"/>
      <c r="BO14" s="686">
        <v>3</v>
      </c>
      <c r="BP14" s="686"/>
      <c r="BQ14" s="686"/>
      <c r="BR14" s="686"/>
      <c r="BS14" s="692" t="s">
        <v>174</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1460793</v>
      </c>
      <c r="CS14" s="684"/>
      <c r="CT14" s="684"/>
      <c r="CU14" s="684"/>
      <c r="CV14" s="684"/>
      <c r="CW14" s="684"/>
      <c r="CX14" s="684"/>
      <c r="CY14" s="685"/>
      <c r="CZ14" s="686">
        <v>3.8</v>
      </c>
      <c r="DA14" s="686"/>
      <c r="DB14" s="686"/>
      <c r="DC14" s="686"/>
      <c r="DD14" s="692">
        <v>168120</v>
      </c>
      <c r="DE14" s="684"/>
      <c r="DF14" s="684"/>
      <c r="DG14" s="684"/>
      <c r="DH14" s="684"/>
      <c r="DI14" s="684"/>
      <c r="DJ14" s="684"/>
      <c r="DK14" s="684"/>
      <c r="DL14" s="684"/>
      <c r="DM14" s="684"/>
      <c r="DN14" s="684"/>
      <c r="DO14" s="684"/>
      <c r="DP14" s="685"/>
      <c r="DQ14" s="692">
        <v>1191967</v>
      </c>
      <c r="DR14" s="684"/>
      <c r="DS14" s="684"/>
      <c r="DT14" s="684"/>
      <c r="DU14" s="684"/>
      <c r="DV14" s="684"/>
      <c r="DW14" s="684"/>
      <c r="DX14" s="684"/>
      <c r="DY14" s="684"/>
      <c r="DZ14" s="684"/>
      <c r="EA14" s="684"/>
      <c r="EB14" s="684"/>
      <c r="EC14" s="693"/>
    </row>
    <row r="15" spans="2:143" ht="11.25" customHeight="1" x14ac:dyDescent="0.2">
      <c r="B15" s="680" t="s">
        <v>259</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174</v>
      </c>
      <c r="AE15" s="687"/>
      <c r="AF15" s="687"/>
      <c r="AG15" s="687"/>
      <c r="AH15" s="687"/>
      <c r="AI15" s="687"/>
      <c r="AJ15" s="687"/>
      <c r="AK15" s="687"/>
      <c r="AL15" s="688" t="s">
        <v>174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360576</v>
      </c>
      <c r="BH15" s="684"/>
      <c r="BI15" s="684"/>
      <c r="BJ15" s="684"/>
      <c r="BK15" s="684"/>
      <c r="BL15" s="684"/>
      <c r="BM15" s="684"/>
      <c r="BN15" s="685"/>
      <c r="BO15" s="686">
        <v>5.3</v>
      </c>
      <c r="BP15" s="686"/>
      <c r="BQ15" s="686"/>
      <c r="BR15" s="686"/>
      <c r="BS15" s="692" t="s">
        <v>129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2550994</v>
      </c>
      <c r="CS15" s="684"/>
      <c r="CT15" s="684"/>
      <c r="CU15" s="684"/>
      <c r="CV15" s="684"/>
      <c r="CW15" s="684"/>
      <c r="CX15" s="684"/>
      <c r="CY15" s="685"/>
      <c r="CZ15" s="686">
        <v>6.7</v>
      </c>
      <c r="DA15" s="686"/>
      <c r="DB15" s="686"/>
      <c r="DC15" s="686"/>
      <c r="DD15" s="692">
        <v>262613</v>
      </c>
      <c r="DE15" s="684"/>
      <c r="DF15" s="684"/>
      <c r="DG15" s="684"/>
      <c r="DH15" s="684"/>
      <c r="DI15" s="684"/>
      <c r="DJ15" s="684"/>
      <c r="DK15" s="684"/>
      <c r="DL15" s="684"/>
      <c r="DM15" s="684"/>
      <c r="DN15" s="684"/>
      <c r="DO15" s="684"/>
      <c r="DP15" s="685"/>
      <c r="DQ15" s="692">
        <v>2045747</v>
      </c>
      <c r="DR15" s="684"/>
      <c r="DS15" s="684"/>
      <c r="DT15" s="684"/>
      <c r="DU15" s="684"/>
      <c r="DV15" s="684"/>
      <c r="DW15" s="684"/>
      <c r="DX15" s="684"/>
      <c r="DY15" s="684"/>
      <c r="DZ15" s="684"/>
      <c r="EA15" s="684"/>
      <c r="EB15" s="684"/>
      <c r="EC15" s="693"/>
    </row>
    <row r="16" spans="2:143" ht="11.25" customHeight="1" x14ac:dyDescent="0.2">
      <c r="B16" s="680" t="s">
        <v>262</v>
      </c>
      <c r="C16" s="681"/>
      <c r="D16" s="681"/>
      <c r="E16" s="681"/>
      <c r="F16" s="681"/>
      <c r="G16" s="681"/>
      <c r="H16" s="681"/>
      <c r="I16" s="681"/>
      <c r="J16" s="681"/>
      <c r="K16" s="681"/>
      <c r="L16" s="681"/>
      <c r="M16" s="681"/>
      <c r="N16" s="681"/>
      <c r="O16" s="681"/>
      <c r="P16" s="681"/>
      <c r="Q16" s="682"/>
      <c r="R16" s="683">
        <v>24170</v>
      </c>
      <c r="S16" s="684"/>
      <c r="T16" s="684"/>
      <c r="U16" s="684"/>
      <c r="V16" s="684"/>
      <c r="W16" s="684"/>
      <c r="X16" s="684"/>
      <c r="Y16" s="685"/>
      <c r="Z16" s="686">
        <v>0.1</v>
      </c>
      <c r="AA16" s="686"/>
      <c r="AB16" s="686"/>
      <c r="AC16" s="686"/>
      <c r="AD16" s="687">
        <v>24170</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174</v>
      </c>
      <c r="BH16" s="684"/>
      <c r="BI16" s="684"/>
      <c r="BJ16" s="684"/>
      <c r="BK16" s="684"/>
      <c r="BL16" s="684"/>
      <c r="BM16" s="684"/>
      <c r="BN16" s="685"/>
      <c r="BO16" s="686" t="s">
        <v>174</v>
      </c>
      <c r="BP16" s="686"/>
      <c r="BQ16" s="686"/>
      <c r="BR16" s="686"/>
      <c r="BS16" s="692" t="s">
        <v>129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2604754</v>
      </c>
      <c r="CS16" s="684"/>
      <c r="CT16" s="684"/>
      <c r="CU16" s="684"/>
      <c r="CV16" s="684"/>
      <c r="CW16" s="684"/>
      <c r="CX16" s="684"/>
      <c r="CY16" s="685"/>
      <c r="CZ16" s="686">
        <v>6.8</v>
      </c>
      <c r="DA16" s="686"/>
      <c r="DB16" s="686"/>
      <c r="DC16" s="686"/>
      <c r="DD16" s="692" t="s">
        <v>174</v>
      </c>
      <c r="DE16" s="684"/>
      <c r="DF16" s="684"/>
      <c r="DG16" s="684"/>
      <c r="DH16" s="684"/>
      <c r="DI16" s="684"/>
      <c r="DJ16" s="684"/>
      <c r="DK16" s="684"/>
      <c r="DL16" s="684"/>
      <c r="DM16" s="684"/>
      <c r="DN16" s="684"/>
      <c r="DO16" s="684"/>
      <c r="DP16" s="685"/>
      <c r="DQ16" s="692">
        <v>120106</v>
      </c>
      <c r="DR16" s="684"/>
      <c r="DS16" s="684"/>
      <c r="DT16" s="684"/>
      <c r="DU16" s="684"/>
      <c r="DV16" s="684"/>
      <c r="DW16" s="684"/>
      <c r="DX16" s="684"/>
      <c r="DY16" s="684"/>
      <c r="DZ16" s="684"/>
      <c r="EA16" s="684"/>
      <c r="EB16" s="684"/>
      <c r="EC16" s="693"/>
    </row>
    <row r="17" spans="2:133" ht="11.25" customHeight="1" x14ac:dyDescent="0.2">
      <c r="B17" s="680" t="s">
        <v>265</v>
      </c>
      <c r="C17" s="681"/>
      <c r="D17" s="681"/>
      <c r="E17" s="681"/>
      <c r="F17" s="681"/>
      <c r="G17" s="681"/>
      <c r="H17" s="681"/>
      <c r="I17" s="681"/>
      <c r="J17" s="681"/>
      <c r="K17" s="681"/>
      <c r="L17" s="681"/>
      <c r="M17" s="681"/>
      <c r="N17" s="681"/>
      <c r="O17" s="681"/>
      <c r="P17" s="681"/>
      <c r="Q17" s="682"/>
      <c r="R17" s="683">
        <v>185603</v>
      </c>
      <c r="S17" s="684"/>
      <c r="T17" s="684"/>
      <c r="U17" s="684"/>
      <c r="V17" s="684"/>
      <c r="W17" s="684"/>
      <c r="X17" s="684"/>
      <c r="Y17" s="685"/>
      <c r="Z17" s="686">
        <v>0.5</v>
      </c>
      <c r="AA17" s="686"/>
      <c r="AB17" s="686"/>
      <c r="AC17" s="686"/>
      <c r="AD17" s="687">
        <v>185603</v>
      </c>
      <c r="AE17" s="687"/>
      <c r="AF17" s="687"/>
      <c r="AG17" s="687"/>
      <c r="AH17" s="687"/>
      <c r="AI17" s="687"/>
      <c r="AJ17" s="687"/>
      <c r="AK17" s="687"/>
      <c r="AL17" s="688">
        <v>0.9</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174</v>
      </c>
      <c r="BH17" s="684"/>
      <c r="BI17" s="684"/>
      <c r="BJ17" s="684"/>
      <c r="BK17" s="684"/>
      <c r="BL17" s="684"/>
      <c r="BM17" s="684"/>
      <c r="BN17" s="685"/>
      <c r="BO17" s="686" t="s">
        <v>129</v>
      </c>
      <c r="BP17" s="686"/>
      <c r="BQ17" s="686"/>
      <c r="BR17" s="686"/>
      <c r="BS17" s="692" t="s">
        <v>174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5645683</v>
      </c>
      <c r="CS17" s="684"/>
      <c r="CT17" s="684"/>
      <c r="CU17" s="684"/>
      <c r="CV17" s="684"/>
      <c r="CW17" s="684"/>
      <c r="CX17" s="684"/>
      <c r="CY17" s="685"/>
      <c r="CZ17" s="686">
        <v>14.7</v>
      </c>
      <c r="DA17" s="686"/>
      <c r="DB17" s="686"/>
      <c r="DC17" s="686"/>
      <c r="DD17" s="692" t="s">
        <v>174</v>
      </c>
      <c r="DE17" s="684"/>
      <c r="DF17" s="684"/>
      <c r="DG17" s="684"/>
      <c r="DH17" s="684"/>
      <c r="DI17" s="684"/>
      <c r="DJ17" s="684"/>
      <c r="DK17" s="684"/>
      <c r="DL17" s="684"/>
      <c r="DM17" s="684"/>
      <c r="DN17" s="684"/>
      <c r="DO17" s="684"/>
      <c r="DP17" s="685"/>
      <c r="DQ17" s="692">
        <v>5531306</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31620</v>
      </c>
      <c r="S18" s="684"/>
      <c r="T18" s="684"/>
      <c r="U18" s="684"/>
      <c r="V18" s="684"/>
      <c r="W18" s="684"/>
      <c r="X18" s="684"/>
      <c r="Y18" s="685"/>
      <c r="Z18" s="686">
        <v>0.1</v>
      </c>
      <c r="AA18" s="686"/>
      <c r="AB18" s="686"/>
      <c r="AC18" s="686"/>
      <c r="AD18" s="687">
        <v>31620</v>
      </c>
      <c r="AE18" s="687"/>
      <c r="AF18" s="687"/>
      <c r="AG18" s="687"/>
      <c r="AH18" s="687"/>
      <c r="AI18" s="687"/>
      <c r="AJ18" s="687"/>
      <c r="AK18" s="687"/>
      <c r="AL18" s="688">
        <v>0.2</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174</v>
      </c>
      <c r="BH18" s="684"/>
      <c r="BI18" s="684"/>
      <c r="BJ18" s="684"/>
      <c r="BK18" s="684"/>
      <c r="BL18" s="684"/>
      <c r="BM18" s="684"/>
      <c r="BN18" s="685"/>
      <c r="BO18" s="686" t="s">
        <v>174</v>
      </c>
      <c r="BP18" s="686"/>
      <c r="BQ18" s="686"/>
      <c r="BR18" s="686"/>
      <c r="BS18" s="692" t="s">
        <v>174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174</v>
      </c>
      <c r="DA18" s="686"/>
      <c r="DB18" s="686"/>
      <c r="DC18" s="686"/>
      <c r="DD18" s="692" t="s">
        <v>129</v>
      </c>
      <c r="DE18" s="684"/>
      <c r="DF18" s="684"/>
      <c r="DG18" s="684"/>
      <c r="DH18" s="684"/>
      <c r="DI18" s="684"/>
      <c r="DJ18" s="684"/>
      <c r="DK18" s="684"/>
      <c r="DL18" s="684"/>
      <c r="DM18" s="684"/>
      <c r="DN18" s="684"/>
      <c r="DO18" s="684"/>
      <c r="DP18" s="685"/>
      <c r="DQ18" s="692" t="s">
        <v>174</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11508</v>
      </c>
      <c r="S19" s="684"/>
      <c r="T19" s="684"/>
      <c r="U19" s="684"/>
      <c r="V19" s="684"/>
      <c r="W19" s="684"/>
      <c r="X19" s="684"/>
      <c r="Y19" s="685"/>
      <c r="Z19" s="686">
        <v>0</v>
      </c>
      <c r="AA19" s="686"/>
      <c r="AB19" s="686"/>
      <c r="AC19" s="686"/>
      <c r="AD19" s="687">
        <v>11508</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294347</v>
      </c>
      <c r="BH19" s="684"/>
      <c r="BI19" s="684"/>
      <c r="BJ19" s="684"/>
      <c r="BK19" s="684"/>
      <c r="BL19" s="684"/>
      <c r="BM19" s="684"/>
      <c r="BN19" s="685"/>
      <c r="BO19" s="686">
        <v>4.3</v>
      </c>
      <c r="BP19" s="686"/>
      <c r="BQ19" s="686"/>
      <c r="BR19" s="686"/>
      <c r="BS19" s="692" t="s">
        <v>174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174</v>
      </c>
      <c r="CS19" s="684"/>
      <c r="CT19" s="684"/>
      <c r="CU19" s="684"/>
      <c r="CV19" s="684"/>
      <c r="CW19" s="684"/>
      <c r="CX19" s="684"/>
      <c r="CY19" s="685"/>
      <c r="CZ19" s="686" t="s">
        <v>174</v>
      </c>
      <c r="DA19" s="686"/>
      <c r="DB19" s="686"/>
      <c r="DC19" s="686"/>
      <c r="DD19" s="692" t="s">
        <v>174</v>
      </c>
      <c r="DE19" s="684"/>
      <c r="DF19" s="684"/>
      <c r="DG19" s="684"/>
      <c r="DH19" s="684"/>
      <c r="DI19" s="684"/>
      <c r="DJ19" s="684"/>
      <c r="DK19" s="684"/>
      <c r="DL19" s="684"/>
      <c r="DM19" s="684"/>
      <c r="DN19" s="684"/>
      <c r="DO19" s="684"/>
      <c r="DP19" s="685"/>
      <c r="DQ19" s="692" t="s">
        <v>174</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1458</v>
      </c>
      <c r="S20" s="684"/>
      <c r="T20" s="684"/>
      <c r="U20" s="684"/>
      <c r="V20" s="684"/>
      <c r="W20" s="684"/>
      <c r="X20" s="684"/>
      <c r="Y20" s="685"/>
      <c r="Z20" s="686">
        <v>0</v>
      </c>
      <c r="AA20" s="686"/>
      <c r="AB20" s="686"/>
      <c r="AC20" s="686"/>
      <c r="AD20" s="687">
        <v>1458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294347</v>
      </c>
      <c r="BH20" s="684"/>
      <c r="BI20" s="684"/>
      <c r="BJ20" s="684"/>
      <c r="BK20" s="684"/>
      <c r="BL20" s="684"/>
      <c r="BM20" s="684"/>
      <c r="BN20" s="685"/>
      <c r="BO20" s="686">
        <v>4.3</v>
      </c>
      <c r="BP20" s="686"/>
      <c r="BQ20" s="686"/>
      <c r="BR20" s="686"/>
      <c r="BS20" s="692" t="s">
        <v>129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38344434</v>
      </c>
      <c r="CS20" s="684"/>
      <c r="CT20" s="684"/>
      <c r="CU20" s="684"/>
      <c r="CV20" s="684"/>
      <c r="CW20" s="684"/>
      <c r="CX20" s="684"/>
      <c r="CY20" s="685"/>
      <c r="CZ20" s="686">
        <v>100</v>
      </c>
      <c r="DA20" s="686"/>
      <c r="DB20" s="686"/>
      <c r="DC20" s="686"/>
      <c r="DD20" s="692">
        <v>3758446</v>
      </c>
      <c r="DE20" s="684"/>
      <c r="DF20" s="684"/>
      <c r="DG20" s="684"/>
      <c r="DH20" s="684"/>
      <c r="DI20" s="684"/>
      <c r="DJ20" s="684"/>
      <c r="DK20" s="684"/>
      <c r="DL20" s="684"/>
      <c r="DM20" s="684"/>
      <c r="DN20" s="684"/>
      <c r="DO20" s="684"/>
      <c r="DP20" s="685"/>
      <c r="DQ20" s="692">
        <v>24966939</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141017</v>
      </c>
      <c r="S21" s="684"/>
      <c r="T21" s="684"/>
      <c r="U21" s="684"/>
      <c r="V21" s="684"/>
      <c r="W21" s="684"/>
      <c r="X21" s="684"/>
      <c r="Y21" s="685"/>
      <c r="Z21" s="686">
        <v>0.4</v>
      </c>
      <c r="AA21" s="686"/>
      <c r="AB21" s="686"/>
      <c r="AC21" s="686"/>
      <c r="AD21" s="687">
        <v>141017</v>
      </c>
      <c r="AE21" s="687"/>
      <c r="AF21" s="687"/>
      <c r="AG21" s="687"/>
      <c r="AH21" s="687"/>
      <c r="AI21" s="687"/>
      <c r="AJ21" s="687"/>
      <c r="AK21" s="687"/>
      <c r="AL21" s="688">
        <v>0.7</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4924</v>
      </c>
      <c r="BH21" s="684"/>
      <c r="BI21" s="684"/>
      <c r="BJ21" s="684"/>
      <c r="BK21" s="684"/>
      <c r="BL21" s="684"/>
      <c r="BM21" s="684"/>
      <c r="BN21" s="685"/>
      <c r="BO21" s="686">
        <v>0.1</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14527604</v>
      </c>
      <c r="S22" s="684"/>
      <c r="T22" s="684"/>
      <c r="U22" s="684"/>
      <c r="V22" s="684"/>
      <c r="W22" s="684"/>
      <c r="X22" s="684"/>
      <c r="Y22" s="685"/>
      <c r="Z22" s="686">
        <v>36.799999999999997</v>
      </c>
      <c r="AA22" s="686"/>
      <c r="AB22" s="686"/>
      <c r="AC22" s="686"/>
      <c r="AD22" s="687">
        <v>12604881</v>
      </c>
      <c r="AE22" s="687"/>
      <c r="AF22" s="687"/>
      <c r="AG22" s="687"/>
      <c r="AH22" s="687"/>
      <c r="AI22" s="687"/>
      <c r="AJ22" s="687"/>
      <c r="AK22" s="687"/>
      <c r="AL22" s="688">
        <v>60.1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174</v>
      </c>
      <c r="BH22" s="684"/>
      <c r="BI22" s="684"/>
      <c r="BJ22" s="684"/>
      <c r="BK22" s="684"/>
      <c r="BL22" s="684"/>
      <c r="BM22" s="684"/>
      <c r="BN22" s="685"/>
      <c r="BO22" s="686" t="s">
        <v>174</v>
      </c>
      <c r="BP22" s="686"/>
      <c r="BQ22" s="686"/>
      <c r="BR22" s="686"/>
      <c r="BS22" s="692" t="s">
        <v>174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v>12604881</v>
      </c>
      <c r="S23" s="684"/>
      <c r="T23" s="684"/>
      <c r="U23" s="684"/>
      <c r="V23" s="684"/>
      <c r="W23" s="684"/>
      <c r="X23" s="684"/>
      <c r="Y23" s="685"/>
      <c r="Z23" s="686">
        <v>31.9</v>
      </c>
      <c r="AA23" s="686"/>
      <c r="AB23" s="686"/>
      <c r="AC23" s="686"/>
      <c r="AD23" s="687">
        <v>12604881</v>
      </c>
      <c r="AE23" s="687"/>
      <c r="AF23" s="687"/>
      <c r="AG23" s="687"/>
      <c r="AH23" s="687"/>
      <c r="AI23" s="687"/>
      <c r="AJ23" s="687"/>
      <c r="AK23" s="687"/>
      <c r="AL23" s="688">
        <v>60.1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289423</v>
      </c>
      <c r="BH23" s="684"/>
      <c r="BI23" s="684"/>
      <c r="BJ23" s="684"/>
      <c r="BK23" s="684"/>
      <c r="BL23" s="684"/>
      <c r="BM23" s="684"/>
      <c r="BN23" s="685"/>
      <c r="BO23" s="686">
        <v>4.2</v>
      </c>
      <c r="BP23" s="686"/>
      <c r="BQ23" s="686"/>
      <c r="BR23" s="686"/>
      <c r="BS23" s="692" t="s">
        <v>129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1922723</v>
      </c>
      <c r="S24" s="684"/>
      <c r="T24" s="684"/>
      <c r="U24" s="684"/>
      <c r="V24" s="684"/>
      <c r="W24" s="684"/>
      <c r="X24" s="684"/>
      <c r="Y24" s="685"/>
      <c r="Z24" s="686">
        <v>4.9000000000000004</v>
      </c>
      <c r="AA24" s="686"/>
      <c r="AB24" s="686"/>
      <c r="AC24" s="686"/>
      <c r="AD24" s="687" t="s">
        <v>129</v>
      </c>
      <c r="AE24" s="687"/>
      <c r="AF24" s="687"/>
      <c r="AG24" s="687"/>
      <c r="AH24" s="687"/>
      <c r="AI24" s="687"/>
      <c r="AJ24" s="687"/>
      <c r="AK24" s="687"/>
      <c r="AL24" s="688" t="s">
        <v>174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174</v>
      </c>
      <c r="BH24" s="684"/>
      <c r="BI24" s="684"/>
      <c r="BJ24" s="684"/>
      <c r="BK24" s="684"/>
      <c r="BL24" s="684"/>
      <c r="BM24" s="684"/>
      <c r="BN24" s="685"/>
      <c r="BO24" s="686" t="s">
        <v>129</v>
      </c>
      <c r="BP24" s="686"/>
      <c r="BQ24" s="686"/>
      <c r="BR24" s="686"/>
      <c r="BS24" s="692" t="s">
        <v>174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13970536</v>
      </c>
      <c r="CS24" s="673"/>
      <c r="CT24" s="673"/>
      <c r="CU24" s="673"/>
      <c r="CV24" s="673"/>
      <c r="CW24" s="673"/>
      <c r="CX24" s="673"/>
      <c r="CY24" s="674"/>
      <c r="CZ24" s="677">
        <v>36.4</v>
      </c>
      <c r="DA24" s="678"/>
      <c r="DB24" s="678"/>
      <c r="DC24" s="697"/>
      <c r="DD24" s="722">
        <v>11065196</v>
      </c>
      <c r="DE24" s="673"/>
      <c r="DF24" s="673"/>
      <c r="DG24" s="673"/>
      <c r="DH24" s="673"/>
      <c r="DI24" s="673"/>
      <c r="DJ24" s="673"/>
      <c r="DK24" s="674"/>
      <c r="DL24" s="722">
        <v>10142232</v>
      </c>
      <c r="DM24" s="673"/>
      <c r="DN24" s="673"/>
      <c r="DO24" s="673"/>
      <c r="DP24" s="673"/>
      <c r="DQ24" s="673"/>
      <c r="DR24" s="673"/>
      <c r="DS24" s="673"/>
      <c r="DT24" s="673"/>
      <c r="DU24" s="673"/>
      <c r="DV24" s="674"/>
      <c r="DW24" s="677">
        <v>46.8</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129</v>
      </c>
      <c r="AA25" s="686"/>
      <c r="AB25" s="686"/>
      <c r="AC25" s="686"/>
      <c r="AD25" s="687" t="s">
        <v>174</v>
      </c>
      <c r="AE25" s="687"/>
      <c r="AF25" s="687"/>
      <c r="AG25" s="687"/>
      <c r="AH25" s="687"/>
      <c r="AI25" s="687"/>
      <c r="AJ25" s="687"/>
      <c r="AK25" s="687"/>
      <c r="AL25" s="688" t="s">
        <v>174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174</v>
      </c>
      <c r="BP25" s="686"/>
      <c r="BQ25" s="686"/>
      <c r="BR25" s="686"/>
      <c r="BS25" s="692" t="s">
        <v>174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4352979</v>
      </c>
      <c r="CS25" s="719"/>
      <c r="CT25" s="719"/>
      <c r="CU25" s="719"/>
      <c r="CV25" s="719"/>
      <c r="CW25" s="719"/>
      <c r="CX25" s="719"/>
      <c r="CY25" s="720"/>
      <c r="CZ25" s="688">
        <v>11.4</v>
      </c>
      <c r="DA25" s="717"/>
      <c r="DB25" s="717"/>
      <c r="DC25" s="721"/>
      <c r="DD25" s="692">
        <v>4081514</v>
      </c>
      <c r="DE25" s="719"/>
      <c r="DF25" s="719"/>
      <c r="DG25" s="719"/>
      <c r="DH25" s="719"/>
      <c r="DI25" s="719"/>
      <c r="DJ25" s="719"/>
      <c r="DK25" s="720"/>
      <c r="DL25" s="692">
        <v>3924533</v>
      </c>
      <c r="DM25" s="719"/>
      <c r="DN25" s="719"/>
      <c r="DO25" s="719"/>
      <c r="DP25" s="719"/>
      <c r="DQ25" s="719"/>
      <c r="DR25" s="719"/>
      <c r="DS25" s="719"/>
      <c r="DT25" s="719"/>
      <c r="DU25" s="719"/>
      <c r="DV25" s="720"/>
      <c r="DW25" s="688">
        <v>18.100000000000001</v>
      </c>
      <c r="DX25" s="717"/>
      <c r="DY25" s="717"/>
      <c r="DZ25" s="717"/>
      <c r="EA25" s="717"/>
      <c r="EB25" s="717"/>
      <c r="EC25" s="718"/>
    </row>
    <row r="26" spans="2:133" ht="11.25" customHeight="1" x14ac:dyDescent="0.2">
      <c r="B26" s="680" t="s">
        <v>295</v>
      </c>
      <c r="C26" s="681"/>
      <c r="D26" s="681"/>
      <c r="E26" s="681"/>
      <c r="F26" s="681"/>
      <c r="G26" s="681"/>
      <c r="H26" s="681"/>
      <c r="I26" s="681"/>
      <c r="J26" s="681"/>
      <c r="K26" s="681"/>
      <c r="L26" s="681"/>
      <c r="M26" s="681"/>
      <c r="N26" s="681"/>
      <c r="O26" s="681"/>
      <c r="P26" s="681"/>
      <c r="Q26" s="682"/>
      <c r="R26" s="683">
        <v>23161312</v>
      </c>
      <c r="S26" s="684"/>
      <c r="T26" s="684"/>
      <c r="U26" s="684"/>
      <c r="V26" s="684"/>
      <c r="W26" s="684"/>
      <c r="X26" s="684"/>
      <c r="Y26" s="685"/>
      <c r="Z26" s="686">
        <v>58.7</v>
      </c>
      <c r="AA26" s="686"/>
      <c r="AB26" s="686"/>
      <c r="AC26" s="686"/>
      <c r="AD26" s="687">
        <v>20949166</v>
      </c>
      <c r="AE26" s="687"/>
      <c r="AF26" s="687"/>
      <c r="AG26" s="687"/>
      <c r="AH26" s="687"/>
      <c r="AI26" s="687"/>
      <c r="AJ26" s="687"/>
      <c r="AK26" s="687"/>
      <c r="AL26" s="688">
        <v>100</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174</v>
      </c>
      <c r="BH26" s="684"/>
      <c r="BI26" s="684"/>
      <c r="BJ26" s="684"/>
      <c r="BK26" s="684"/>
      <c r="BL26" s="684"/>
      <c r="BM26" s="684"/>
      <c r="BN26" s="685"/>
      <c r="BO26" s="686" t="s">
        <v>174</v>
      </c>
      <c r="BP26" s="686"/>
      <c r="BQ26" s="686"/>
      <c r="BR26" s="686"/>
      <c r="BS26" s="692" t="s">
        <v>174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2833297</v>
      </c>
      <c r="CS26" s="684"/>
      <c r="CT26" s="684"/>
      <c r="CU26" s="684"/>
      <c r="CV26" s="684"/>
      <c r="CW26" s="684"/>
      <c r="CX26" s="684"/>
      <c r="CY26" s="685"/>
      <c r="CZ26" s="688">
        <v>7.4</v>
      </c>
      <c r="DA26" s="717"/>
      <c r="DB26" s="717"/>
      <c r="DC26" s="721"/>
      <c r="DD26" s="692">
        <v>2603454</v>
      </c>
      <c r="DE26" s="684"/>
      <c r="DF26" s="684"/>
      <c r="DG26" s="684"/>
      <c r="DH26" s="684"/>
      <c r="DI26" s="684"/>
      <c r="DJ26" s="684"/>
      <c r="DK26" s="685"/>
      <c r="DL26" s="692" t="s">
        <v>174</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2">
      <c r="B27" s="680" t="s">
        <v>298</v>
      </c>
      <c r="C27" s="681"/>
      <c r="D27" s="681"/>
      <c r="E27" s="681"/>
      <c r="F27" s="681"/>
      <c r="G27" s="681"/>
      <c r="H27" s="681"/>
      <c r="I27" s="681"/>
      <c r="J27" s="681"/>
      <c r="K27" s="681"/>
      <c r="L27" s="681"/>
      <c r="M27" s="681"/>
      <c r="N27" s="681"/>
      <c r="O27" s="681"/>
      <c r="P27" s="681"/>
      <c r="Q27" s="682"/>
      <c r="R27" s="683">
        <v>9954</v>
      </c>
      <c r="S27" s="684"/>
      <c r="T27" s="684"/>
      <c r="U27" s="684"/>
      <c r="V27" s="684"/>
      <c r="W27" s="684"/>
      <c r="X27" s="684"/>
      <c r="Y27" s="685"/>
      <c r="Z27" s="686">
        <v>0</v>
      </c>
      <c r="AA27" s="686"/>
      <c r="AB27" s="686"/>
      <c r="AC27" s="686"/>
      <c r="AD27" s="687">
        <v>9954</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6848258</v>
      </c>
      <c r="BH27" s="684"/>
      <c r="BI27" s="684"/>
      <c r="BJ27" s="684"/>
      <c r="BK27" s="684"/>
      <c r="BL27" s="684"/>
      <c r="BM27" s="684"/>
      <c r="BN27" s="685"/>
      <c r="BO27" s="686">
        <v>100</v>
      </c>
      <c r="BP27" s="686"/>
      <c r="BQ27" s="686"/>
      <c r="BR27" s="686"/>
      <c r="BS27" s="692">
        <v>58251</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3971874</v>
      </c>
      <c r="CS27" s="719"/>
      <c r="CT27" s="719"/>
      <c r="CU27" s="719"/>
      <c r="CV27" s="719"/>
      <c r="CW27" s="719"/>
      <c r="CX27" s="719"/>
      <c r="CY27" s="720"/>
      <c r="CZ27" s="688">
        <v>10.4</v>
      </c>
      <c r="DA27" s="717"/>
      <c r="DB27" s="717"/>
      <c r="DC27" s="721"/>
      <c r="DD27" s="692">
        <v>1452376</v>
      </c>
      <c r="DE27" s="719"/>
      <c r="DF27" s="719"/>
      <c r="DG27" s="719"/>
      <c r="DH27" s="719"/>
      <c r="DI27" s="719"/>
      <c r="DJ27" s="719"/>
      <c r="DK27" s="720"/>
      <c r="DL27" s="692">
        <v>1450599</v>
      </c>
      <c r="DM27" s="719"/>
      <c r="DN27" s="719"/>
      <c r="DO27" s="719"/>
      <c r="DP27" s="719"/>
      <c r="DQ27" s="719"/>
      <c r="DR27" s="719"/>
      <c r="DS27" s="719"/>
      <c r="DT27" s="719"/>
      <c r="DU27" s="719"/>
      <c r="DV27" s="720"/>
      <c r="DW27" s="688">
        <v>6.7</v>
      </c>
      <c r="DX27" s="717"/>
      <c r="DY27" s="717"/>
      <c r="DZ27" s="717"/>
      <c r="EA27" s="717"/>
      <c r="EB27" s="717"/>
      <c r="EC27" s="718"/>
    </row>
    <row r="28" spans="2:133" ht="11.25" customHeight="1" x14ac:dyDescent="0.2">
      <c r="B28" s="680" t="s">
        <v>301</v>
      </c>
      <c r="C28" s="681"/>
      <c r="D28" s="681"/>
      <c r="E28" s="681"/>
      <c r="F28" s="681"/>
      <c r="G28" s="681"/>
      <c r="H28" s="681"/>
      <c r="I28" s="681"/>
      <c r="J28" s="681"/>
      <c r="K28" s="681"/>
      <c r="L28" s="681"/>
      <c r="M28" s="681"/>
      <c r="N28" s="681"/>
      <c r="O28" s="681"/>
      <c r="P28" s="681"/>
      <c r="Q28" s="682"/>
      <c r="R28" s="683">
        <v>198885</v>
      </c>
      <c r="S28" s="684"/>
      <c r="T28" s="684"/>
      <c r="U28" s="684"/>
      <c r="V28" s="684"/>
      <c r="W28" s="684"/>
      <c r="X28" s="684"/>
      <c r="Y28" s="685"/>
      <c r="Z28" s="686">
        <v>0.5</v>
      </c>
      <c r="AA28" s="686"/>
      <c r="AB28" s="686"/>
      <c r="AC28" s="686"/>
      <c r="AD28" s="687" t="s">
        <v>129</v>
      </c>
      <c r="AE28" s="687"/>
      <c r="AF28" s="687"/>
      <c r="AG28" s="687"/>
      <c r="AH28" s="687"/>
      <c r="AI28" s="687"/>
      <c r="AJ28" s="687"/>
      <c r="AK28" s="687"/>
      <c r="AL28" s="688" t="s">
        <v>174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5645683</v>
      </c>
      <c r="CS28" s="684"/>
      <c r="CT28" s="684"/>
      <c r="CU28" s="684"/>
      <c r="CV28" s="684"/>
      <c r="CW28" s="684"/>
      <c r="CX28" s="684"/>
      <c r="CY28" s="685"/>
      <c r="CZ28" s="688">
        <v>14.7</v>
      </c>
      <c r="DA28" s="717"/>
      <c r="DB28" s="717"/>
      <c r="DC28" s="721"/>
      <c r="DD28" s="692">
        <v>5531306</v>
      </c>
      <c r="DE28" s="684"/>
      <c r="DF28" s="684"/>
      <c r="DG28" s="684"/>
      <c r="DH28" s="684"/>
      <c r="DI28" s="684"/>
      <c r="DJ28" s="684"/>
      <c r="DK28" s="685"/>
      <c r="DL28" s="692">
        <v>4767100</v>
      </c>
      <c r="DM28" s="684"/>
      <c r="DN28" s="684"/>
      <c r="DO28" s="684"/>
      <c r="DP28" s="684"/>
      <c r="DQ28" s="684"/>
      <c r="DR28" s="684"/>
      <c r="DS28" s="684"/>
      <c r="DT28" s="684"/>
      <c r="DU28" s="684"/>
      <c r="DV28" s="685"/>
      <c r="DW28" s="688">
        <v>22</v>
      </c>
      <c r="DX28" s="717"/>
      <c r="DY28" s="717"/>
      <c r="DZ28" s="717"/>
      <c r="EA28" s="717"/>
      <c r="EB28" s="717"/>
      <c r="EC28" s="718"/>
    </row>
    <row r="29" spans="2:133" ht="11.25" customHeight="1" x14ac:dyDescent="0.2">
      <c r="B29" s="680" t="s">
        <v>303</v>
      </c>
      <c r="C29" s="681"/>
      <c r="D29" s="681"/>
      <c r="E29" s="681"/>
      <c r="F29" s="681"/>
      <c r="G29" s="681"/>
      <c r="H29" s="681"/>
      <c r="I29" s="681"/>
      <c r="J29" s="681"/>
      <c r="K29" s="681"/>
      <c r="L29" s="681"/>
      <c r="M29" s="681"/>
      <c r="N29" s="681"/>
      <c r="O29" s="681"/>
      <c r="P29" s="681"/>
      <c r="Q29" s="682"/>
      <c r="R29" s="683">
        <v>506204</v>
      </c>
      <c r="S29" s="684"/>
      <c r="T29" s="684"/>
      <c r="U29" s="684"/>
      <c r="V29" s="684"/>
      <c r="W29" s="684"/>
      <c r="X29" s="684"/>
      <c r="Y29" s="685"/>
      <c r="Z29" s="686">
        <v>1.3</v>
      </c>
      <c r="AA29" s="686"/>
      <c r="AB29" s="686"/>
      <c r="AC29" s="686"/>
      <c r="AD29" s="687" t="s">
        <v>174</v>
      </c>
      <c r="AE29" s="687"/>
      <c r="AF29" s="687"/>
      <c r="AG29" s="687"/>
      <c r="AH29" s="687"/>
      <c r="AI29" s="687"/>
      <c r="AJ29" s="687"/>
      <c r="AK29" s="687"/>
      <c r="AL29" s="688" t="s">
        <v>174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5645477</v>
      </c>
      <c r="CS29" s="719"/>
      <c r="CT29" s="719"/>
      <c r="CU29" s="719"/>
      <c r="CV29" s="719"/>
      <c r="CW29" s="719"/>
      <c r="CX29" s="719"/>
      <c r="CY29" s="720"/>
      <c r="CZ29" s="688">
        <v>14.7</v>
      </c>
      <c r="DA29" s="717"/>
      <c r="DB29" s="717"/>
      <c r="DC29" s="721"/>
      <c r="DD29" s="692">
        <v>5531100</v>
      </c>
      <c r="DE29" s="719"/>
      <c r="DF29" s="719"/>
      <c r="DG29" s="719"/>
      <c r="DH29" s="719"/>
      <c r="DI29" s="719"/>
      <c r="DJ29" s="719"/>
      <c r="DK29" s="720"/>
      <c r="DL29" s="692">
        <v>4766894</v>
      </c>
      <c r="DM29" s="719"/>
      <c r="DN29" s="719"/>
      <c r="DO29" s="719"/>
      <c r="DP29" s="719"/>
      <c r="DQ29" s="719"/>
      <c r="DR29" s="719"/>
      <c r="DS29" s="719"/>
      <c r="DT29" s="719"/>
      <c r="DU29" s="719"/>
      <c r="DV29" s="720"/>
      <c r="DW29" s="688">
        <v>22</v>
      </c>
      <c r="DX29" s="717"/>
      <c r="DY29" s="717"/>
      <c r="DZ29" s="717"/>
      <c r="EA29" s="717"/>
      <c r="EB29" s="717"/>
      <c r="EC29" s="718"/>
    </row>
    <row r="30" spans="2:133" ht="11.25" customHeight="1" x14ac:dyDescent="0.2">
      <c r="B30" s="680" t="s">
        <v>305</v>
      </c>
      <c r="C30" s="681"/>
      <c r="D30" s="681"/>
      <c r="E30" s="681"/>
      <c r="F30" s="681"/>
      <c r="G30" s="681"/>
      <c r="H30" s="681"/>
      <c r="I30" s="681"/>
      <c r="J30" s="681"/>
      <c r="K30" s="681"/>
      <c r="L30" s="681"/>
      <c r="M30" s="681"/>
      <c r="N30" s="681"/>
      <c r="O30" s="681"/>
      <c r="P30" s="681"/>
      <c r="Q30" s="682"/>
      <c r="R30" s="683">
        <v>74472</v>
      </c>
      <c r="S30" s="684"/>
      <c r="T30" s="684"/>
      <c r="U30" s="684"/>
      <c r="V30" s="684"/>
      <c r="W30" s="684"/>
      <c r="X30" s="684"/>
      <c r="Y30" s="685"/>
      <c r="Z30" s="686">
        <v>0.2</v>
      </c>
      <c r="AA30" s="686"/>
      <c r="AB30" s="686"/>
      <c r="AC30" s="686"/>
      <c r="AD30" s="687" t="s">
        <v>129</v>
      </c>
      <c r="AE30" s="687"/>
      <c r="AF30" s="687"/>
      <c r="AG30" s="687"/>
      <c r="AH30" s="687"/>
      <c r="AI30" s="687"/>
      <c r="AJ30" s="687"/>
      <c r="AK30" s="687"/>
      <c r="AL30" s="688" t="s">
        <v>174</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5510150</v>
      </c>
      <c r="CS30" s="684"/>
      <c r="CT30" s="684"/>
      <c r="CU30" s="684"/>
      <c r="CV30" s="684"/>
      <c r="CW30" s="684"/>
      <c r="CX30" s="684"/>
      <c r="CY30" s="685"/>
      <c r="CZ30" s="688">
        <v>14.4</v>
      </c>
      <c r="DA30" s="717"/>
      <c r="DB30" s="717"/>
      <c r="DC30" s="721"/>
      <c r="DD30" s="692">
        <v>5402537</v>
      </c>
      <c r="DE30" s="684"/>
      <c r="DF30" s="684"/>
      <c r="DG30" s="684"/>
      <c r="DH30" s="684"/>
      <c r="DI30" s="684"/>
      <c r="DJ30" s="684"/>
      <c r="DK30" s="685"/>
      <c r="DL30" s="692">
        <v>4638331</v>
      </c>
      <c r="DM30" s="684"/>
      <c r="DN30" s="684"/>
      <c r="DO30" s="684"/>
      <c r="DP30" s="684"/>
      <c r="DQ30" s="684"/>
      <c r="DR30" s="684"/>
      <c r="DS30" s="684"/>
      <c r="DT30" s="684"/>
      <c r="DU30" s="684"/>
      <c r="DV30" s="685"/>
      <c r="DW30" s="688">
        <v>21.4</v>
      </c>
      <c r="DX30" s="717"/>
      <c r="DY30" s="717"/>
      <c r="DZ30" s="717"/>
      <c r="EA30" s="717"/>
      <c r="EB30" s="717"/>
      <c r="EC30" s="718"/>
    </row>
    <row r="31" spans="2:133" ht="11.25" customHeight="1" x14ac:dyDescent="0.2">
      <c r="B31" s="680" t="s">
        <v>309</v>
      </c>
      <c r="C31" s="681"/>
      <c r="D31" s="681"/>
      <c r="E31" s="681"/>
      <c r="F31" s="681"/>
      <c r="G31" s="681"/>
      <c r="H31" s="681"/>
      <c r="I31" s="681"/>
      <c r="J31" s="681"/>
      <c r="K31" s="681"/>
      <c r="L31" s="681"/>
      <c r="M31" s="681"/>
      <c r="N31" s="681"/>
      <c r="O31" s="681"/>
      <c r="P31" s="681"/>
      <c r="Q31" s="682"/>
      <c r="R31" s="683">
        <v>3441599</v>
      </c>
      <c r="S31" s="684"/>
      <c r="T31" s="684"/>
      <c r="U31" s="684"/>
      <c r="V31" s="684"/>
      <c r="W31" s="684"/>
      <c r="X31" s="684"/>
      <c r="Y31" s="685"/>
      <c r="Z31" s="686">
        <v>8.6999999999999993</v>
      </c>
      <c r="AA31" s="686"/>
      <c r="AB31" s="686"/>
      <c r="AC31" s="686"/>
      <c r="AD31" s="687" t="s">
        <v>129</v>
      </c>
      <c r="AE31" s="687"/>
      <c r="AF31" s="687"/>
      <c r="AG31" s="687"/>
      <c r="AH31" s="687"/>
      <c r="AI31" s="687"/>
      <c r="AJ31" s="687"/>
      <c r="AK31" s="687"/>
      <c r="AL31" s="688" t="s">
        <v>174</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99.5</v>
      </c>
      <c r="BH31" s="738"/>
      <c r="BI31" s="738"/>
      <c r="BJ31" s="738"/>
      <c r="BK31" s="738"/>
      <c r="BL31" s="738"/>
      <c r="BM31" s="678">
        <v>98</v>
      </c>
      <c r="BN31" s="738"/>
      <c r="BO31" s="738"/>
      <c r="BP31" s="738"/>
      <c r="BQ31" s="739"/>
      <c r="BR31" s="751">
        <v>99.5</v>
      </c>
      <c r="BS31" s="738"/>
      <c r="BT31" s="738"/>
      <c r="BU31" s="738"/>
      <c r="BV31" s="738"/>
      <c r="BW31" s="738"/>
      <c r="BX31" s="678">
        <v>97.9</v>
      </c>
      <c r="BY31" s="738"/>
      <c r="BZ31" s="738"/>
      <c r="CA31" s="738"/>
      <c r="CB31" s="739"/>
      <c r="CD31" s="725"/>
      <c r="CE31" s="726"/>
      <c r="CF31" s="698" t="s">
        <v>312</v>
      </c>
      <c r="CG31" s="699"/>
      <c r="CH31" s="699"/>
      <c r="CI31" s="699"/>
      <c r="CJ31" s="699"/>
      <c r="CK31" s="699"/>
      <c r="CL31" s="699"/>
      <c r="CM31" s="699"/>
      <c r="CN31" s="699"/>
      <c r="CO31" s="699"/>
      <c r="CP31" s="699"/>
      <c r="CQ31" s="700"/>
      <c r="CR31" s="683">
        <v>135327</v>
      </c>
      <c r="CS31" s="719"/>
      <c r="CT31" s="719"/>
      <c r="CU31" s="719"/>
      <c r="CV31" s="719"/>
      <c r="CW31" s="719"/>
      <c r="CX31" s="719"/>
      <c r="CY31" s="720"/>
      <c r="CZ31" s="688">
        <v>0.4</v>
      </c>
      <c r="DA31" s="717"/>
      <c r="DB31" s="717"/>
      <c r="DC31" s="721"/>
      <c r="DD31" s="692">
        <v>128563</v>
      </c>
      <c r="DE31" s="719"/>
      <c r="DF31" s="719"/>
      <c r="DG31" s="719"/>
      <c r="DH31" s="719"/>
      <c r="DI31" s="719"/>
      <c r="DJ31" s="719"/>
      <c r="DK31" s="720"/>
      <c r="DL31" s="692">
        <v>128563</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2">
      <c r="B32" s="729" t="s">
        <v>313</v>
      </c>
      <c r="C32" s="730"/>
      <c r="D32" s="730"/>
      <c r="E32" s="730"/>
      <c r="F32" s="730"/>
      <c r="G32" s="730"/>
      <c r="H32" s="730"/>
      <c r="I32" s="730"/>
      <c r="J32" s="730"/>
      <c r="K32" s="730"/>
      <c r="L32" s="730"/>
      <c r="M32" s="730"/>
      <c r="N32" s="730"/>
      <c r="O32" s="730"/>
      <c r="P32" s="730"/>
      <c r="Q32" s="731"/>
      <c r="R32" s="683" t="s">
        <v>174</v>
      </c>
      <c r="S32" s="684"/>
      <c r="T32" s="684"/>
      <c r="U32" s="684"/>
      <c r="V32" s="684"/>
      <c r="W32" s="684"/>
      <c r="X32" s="684"/>
      <c r="Y32" s="685"/>
      <c r="Z32" s="686" t="s">
        <v>174</v>
      </c>
      <c r="AA32" s="686"/>
      <c r="AB32" s="686"/>
      <c r="AC32" s="686"/>
      <c r="AD32" s="687" t="s">
        <v>174</v>
      </c>
      <c r="AE32" s="687"/>
      <c r="AF32" s="687"/>
      <c r="AG32" s="687"/>
      <c r="AH32" s="687"/>
      <c r="AI32" s="687"/>
      <c r="AJ32" s="687"/>
      <c r="AK32" s="687"/>
      <c r="AL32" s="688" t="s">
        <v>129</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99.4</v>
      </c>
      <c r="BH32" s="719"/>
      <c r="BI32" s="719"/>
      <c r="BJ32" s="719"/>
      <c r="BK32" s="719"/>
      <c r="BL32" s="719"/>
      <c r="BM32" s="689">
        <v>97.8</v>
      </c>
      <c r="BN32" s="749"/>
      <c r="BO32" s="749"/>
      <c r="BP32" s="749"/>
      <c r="BQ32" s="750"/>
      <c r="BR32" s="752">
        <v>99.4</v>
      </c>
      <c r="BS32" s="719"/>
      <c r="BT32" s="719"/>
      <c r="BU32" s="719"/>
      <c r="BV32" s="719"/>
      <c r="BW32" s="719"/>
      <c r="BX32" s="689">
        <v>97.7</v>
      </c>
      <c r="BY32" s="749"/>
      <c r="BZ32" s="749"/>
      <c r="CA32" s="749"/>
      <c r="CB32" s="750"/>
      <c r="CD32" s="727"/>
      <c r="CE32" s="728"/>
      <c r="CF32" s="698" t="s">
        <v>316</v>
      </c>
      <c r="CG32" s="699"/>
      <c r="CH32" s="699"/>
      <c r="CI32" s="699"/>
      <c r="CJ32" s="699"/>
      <c r="CK32" s="699"/>
      <c r="CL32" s="699"/>
      <c r="CM32" s="699"/>
      <c r="CN32" s="699"/>
      <c r="CO32" s="699"/>
      <c r="CP32" s="699"/>
      <c r="CQ32" s="700"/>
      <c r="CR32" s="683">
        <v>206</v>
      </c>
      <c r="CS32" s="684"/>
      <c r="CT32" s="684"/>
      <c r="CU32" s="684"/>
      <c r="CV32" s="684"/>
      <c r="CW32" s="684"/>
      <c r="CX32" s="684"/>
      <c r="CY32" s="685"/>
      <c r="CZ32" s="688">
        <v>0</v>
      </c>
      <c r="DA32" s="717"/>
      <c r="DB32" s="717"/>
      <c r="DC32" s="721"/>
      <c r="DD32" s="692">
        <v>206</v>
      </c>
      <c r="DE32" s="684"/>
      <c r="DF32" s="684"/>
      <c r="DG32" s="684"/>
      <c r="DH32" s="684"/>
      <c r="DI32" s="684"/>
      <c r="DJ32" s="684"/>
      <c r="DK32" s="685"/>
      <c r="DL32" s="692">
        <v>206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317</v>
      </c>
      <c r="C33" s="681"/>
      <c r="D33" s="681"/>
      <c r="E33" s="681"/>
      <c r="F33" s="681"/>
      <c r="G33" s="681"/>
      <c r="H33" s="681"/>
      <c r="I33" s="681"/>
      <c r="J33" s="681"/>
      <c r="K33" s="681"/>
      <c r="L33" s="681"/>
      <c r="M33" s="681"/>
      <c r="N33" s="681"/>
      <c r="O33" s="681"/>
      <c r="P33" s="681"/>
      <c r="Q33" s="682"/>
      <c r="R33" s="683">
        <v>3202130</v>
      </c>
      <c r="S33" s="684"/>
      <c r="T33" s="684"/>
      <c r="U33" s="684"/>
      <c r="V33" s="684"/>
      <c r="W33" s="684"/>
      <c r="X33" s="684"/>
      <c r="Y33" s="685"/>
      <c r="Z33" s="686">
        <v>8.1</v>
      </c>
      <c r="AA33" s="686"/>
      <c r="AB33" s="686"/>
      <c r="AC33" s="686"/>
      <c r="AD33" s="687" t="s">
        <v>174</v>
      </c>
      <c r="AE33" s="687"/>
      <c r="AF33" s="687"/>
      <c r="AG33" s="687"/>
      <c r="AH33" s="687"/>
      <c r="AI33" s="687"/>
      <c r="AJ33" s="687"/>
      <c r="AK33" s="687"/>
      <c r="AL33" s="688" t="s">
        <v>174</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99.4</v>
      </c>
      <c r="BH33" s="754"/>
      <c r="BI33" s="754"/>
      <c r="BJ33" s="754"/>
      <c r="BK33" s="754"/>
      <c r="BL33" s="754"/>
      <c r="BM33" s="755">
        <v>98</v>
      </c>
      <c r="BN33" s="754"/>
      <c r="BO33" s="754"/>
      <c r="BP33" s="754"/>
      <c r="BQ33" s="756"/>
      <c r="BR33" s="753">
        <v>99.5</v>
      </c>
      <c r="BS33" s="754"/>
      <c r="BT33" s="754"/>
      <c r="BU33" s="754"/>
      <c r="BV33" s="754"/>
      <c r="BW33" s="754"/>
      <c r="BX33" s="755">
        <v>98</v>
      </c>
      <c r="BY33" s="754"/>
      <c r="BZ33" s="754"/>
      <c r="CA33" s="754"/>
      <c r="CB33" s="756"/>
      <c r="CD33" s="698" t="s">
        <v>319</v>
      </c>
      <c r="CE33" s="699"/>
      <c r="CF33" s="699"/>
      <c r="CG33" s="699"/>
      <c r="CH33" s="699"/>
      <c r="CI33" s="699"/>
      <c r="CJ33" s="699"/>
      <c r="CK33" s="699"/>
      <c r="CL33" s="699"/>
      <c r="CM33" s="699"/>
      <c r="CN33" s="699"/>
      <c r="CO33" s="699"/>
      <c r="CP33" s="699"/>
      <c r="CQ33" s="700"/>
      <c r="CR33" s="683">
        <v>18010698</v>
      </c>
      <c r="CS33" s="719"/>
      <c r="CT33" s="719"/>
      <c r="CU33" s="719"/>
      <c r="CV33" s="719"/>
      <c r="CW33" s="719"/>
      <c r="CX33" s="719"/>
      <c r="CY33" s="720"/>
      <c r="CZ33" s="688">
        <v>47</v>
      </c>
      <c r="DA33" s="717"/>
      <c r="DB33" s="717"/>
      <c r="DC33" s="721"/>
      <c r="DD33" s="692">
        <v>13219782</v>
      </c>
      <c r="DE33" s="719"/>
      <c r="DF33" s="719"/>
      <c r="DG33" s="719"/>
      <c r="DH33" s="719"/>
      <c r="DI33" s="719"/>
      <c r="DJ33" s="719"/>
      <c r="DK33" s="720"/>
      <c r="DL33" s="692">
        <v>10975203</v>
      </c>
      <c r="DM33" s="719"/>
      <c r="DN33" s="719"/>
      <c r="DO33" s="719"/>
      <c r="DP33" s="719"/>
      <c r="DQ33" s="719"/>
      <c r="DR33" s="719"/>
      <c r="DS33" s="719"/>
      <c r="DT33" s="719"/>
      <c r="DU33" s="719"/>
      <c r="DV33" s="720"/>
      <c r="DW33" s="688">
        <v>50.7</v>
      </c>
      <c r="DX33" s="717"/>
      <c r="DY33" s="717"/>
      <c r="DZ33" s="717"/>
      <c r="EA33" s="717"/>
      <c r="EB33" s="717"/>
      <c r="EC33" s="718"/>
    </row>
    <row r="34" spans="2:133" ht="11.25" customHeight="1" x14ac:dyDescent="0.2">
      <c r="B34" s="680" t="s">
        <v>320</v>
      </c>
      <c r="C34" s="681"/>
      <c r="D34" s="681"/>
      <c r="E34" s="681"/>
      <c r="F34" s="681"/>
      <c r="G34" s="681"/>
      <c r="H34" s="681"/>
      <c r="I34" s="681"/>
      <c r="J34" s="681"/>
      <c r="K34" s="681"/>
      <c r="L34" s="681"/>
      <c r="M34" s="681"/>
      <c r="N34" s="681"/>
      <c r="O34" s="681"/>
      <c r="P34" s="681"/>
      <c r="Q34" s="682"/>
      <c r="R34" s="683">
        <v>185561</v>
      </c>
      <c r="S34" s="684"/>
      <c r="T34" s="684"/>
      <c r="U34" s="684"/>
      <c r="V34" s="684"/>
      <c r="W34" s="684"/>
      <c r="X34" s="684"/>
      <c r="Y34" s="685"/>
      <c r="Z34" s="686">
        <v>0.5</v>
      </c>
      <c r="AA34" s="686"/>
      <c r="AB34" s="686"/>
      <c r="AC34" s="686"/>
      <c r="AD34" s="687" t="s">
        <v>174</v>
      </c>
      <c r="AE34" s="687"/>
      <c r="AF34" s="687"/>
      <c r="AG34" s="687"/>
      <c r="AH34" s="687"/>
      <c r="AI34" s="687"/>
      <c r="AJ34" s="687"/>
      <c r="AK34" s="687"/>
      <c r="AL34" s="688" t="s">
        <v>174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6562851</v>
      </c>
      <c r="CS34" s="684"/>
      <c r="CT34" s="684"/>
      <c r="CU34" s="684"/>
      <c r="CV34" s="684"/>
      <c r="CW34" s="684"/>
      <c r="CX34" s="684"/>
      <c r="CY34" s="685"/>
      <c r="CZ34" s="688">
        <v>17.100000000000001</v>
      </c>
      <c r="DA34" s="717"/>
      <c r="DB34" s="717"/>
      <c r="DC34" s="721"/>
      <c r="DD34" s="692">
        <v>5090445</v>
      </c>
      <c r="DE34" s="684"/>
      <c r="DF34" s="684"/>
      <c r="DG34" s="684"/>
      <c r="DH34" s="684"/>
      <c r="DI34" s="684"/>
      <c r="DJ34" s="684"/>
      <c r="DK34" s="685"/>
      <c r="DL34" s="692">
        <v>4619822</v>
      </c>
      <c r="DM34" s="684"/>
      <c r="DN34" s="684"/>
      <c r="DO34" s="684"/>
      <c r="DP34" s="684"/>
      <c r="DQ34" s="684"/>
      <c r="DR34" s="684"/>
      <c r="DS34" s="684"/>
      <c r="DT34" s="684"/>
      <c r="DU34" s="684"/>
      <c r="DV34" s="685"/>
      <c r="DW34" s="688">
        <v>21.3</v>
      </c>
      <c r="DX34" s="717"/>
      <c r="DY34" s="717"/>
      <c r="DZ34" s="717"/>
      <c r="EA34" s="717"/>
      <c r="EB34" s="717"/>
      <c r="EC34" s="718"/>
    </row>
    <row r="35" spans="2:133" ht="11.25" customHeight="1" x14ac:dyDescent="0.2">
      <c r="B35" s="680" t="s">
        <v>322</v>
      </c>
      <c r="C35" s="681"/>
      <c r="D35" s="681"/>
      <c r="E35" s="681"/>
      <c r="F35" s="681"/>
      <c r="G35" s="681"/>
      <c r="H35" s="681"/>
      <c r="I35" s="681"/>
      <c r="J35" s="681"/>
      <c r="K35" s="681"/>
      <c r="L35" s="681"/>
      <c r="M35" s="681"/>
      <c r="N35" s="681"/>
      <c r="O35" s="681"/>
      <c r="P35" s="681"/>
      <c r="Q35" s="682"/>
      <c r="R35" s="683">
        <v>69655</v>
      </c>
      <c r="S35" s="684"/>
      <c r="T35" s="684"/>
      <c r="U35" s="684"/>
      <c r="V35" s="684"/>
      <c r="W35" s="684"/>
      <c r="X35" s="684"/>
      <c r="Y35" s="685"/>
      <c r="Z35" s="686">
        <v>0.2</v>
      </c>
      <c r="AA35" s="686"/>
      <c r="AB35" s="686"/>
      <c r="AC35" s="686"/>
      <c r="AD35" s="687" t="s">
        <v>174</v>
      </c>
      <c r="AE35" s="687"/>
      <c r="AF35" s="687"/>
      <c r="AG35" s="687"/>
      <c r="AH35" s="687"/>
      <c r="AI35" s="687"/>
      <c r="AJ35" s="687"/>
      <c r="AK35" s="687"/>
      <c r="AL35" s="688" t="s">
        <v>174</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776647</v>
      </c>
      <c r="CS35" s="719"/>
      <c r="CT35" s="719"/>
      <c r="CU35" s="719"/>
      <c r="CV35" s="719"/>
      <c r="CW35" s="719"/>
      <c r="CX35" s="719"/>
      <c r="CY35" s="720"/>
      <c r="CZ35" s="688">
        <v>2</v>
      </c>
      <c r="DA35" s="717"/>
      <c r="DB35" s="717"/>
      <c r="DC35" s="721"/>
      <c r="DD35" s="692">
        <v>591212</v>
      </c>
      <c r="DE35" s="719"/>
      <c r="DF35" s="719"/>
      <c r="DG35" s="719"/>
      <c r="DH35" s="719"/>
      <c r="DI35" s="719"/>
      <c r="DJ35" s="719"/>
      <c r="DK35" s="720"/>
      <c r="DL35" s="692">
        <v>591137</v>
      </c>
      <c r="DM35" s="719"/>
      <c r="DN35" s="719"/>
      <c r="DO35" s="719"/>
      <c r="DP35" s="719"/>
      <c r="DQ35" s="719"/>
      <c r="DR35" s="719"/>
      <c r="DS35" s="719"/>
      <c r="DT35" s="719"/>
      <c r="DU35" s="719"/>
      <c r="DV35" s="720"/>
      <c r="DW35" s="688">
        <v>2.7</v>
      </c>
      <c r="DX35" s="717"/>
      <c r="DY35" s="717"/>
      <c r="DZ35" s="717"/>
      <c r="EA35" s="717"/>
      <c r="EB35" s="717"/>
      <c r="EC35" s="718"/>
    </row>
    <row r="36" spans="2:133" ht="11.25" customHeight="1" x14ac:dyDescent="0.2">
      <c r="B36" s="680" t="s">
        <v>326</v>
      </c>
      <c r="C36" s="681"/>
      <c r="D36" s="681"/>
      <c r="E36" s="681"/>
      <c r="F36" s="681"/>
      <c r="G36" s="681"/>
      <c r="H36" s="681"/>
      <c r="I36" s="681"/>
      <c r="J36" s="681"/>
      <c r="K36" s="681"/>
      <c r="L36" s="681"/>
      <c r="M36" s="681"/>
      <c r="N36" s="681"/>
      <c r="O36" s="681"/>
      <c r="P36" s="681"/>
      <c r="Q36" s="682"/>
      <c r="R36" s="683">
        <v>1475680</v>
      </c>
      <c r="S36" s="684"/>
      <c r="T36" s="684"/>
      <c r="U36" s="684"/>
      <c r="V36" s="684"/>
      <c r="W36" s="684"/>
      <c r="X36" s="684"/>
      <c r="Y36" s="685"/>
      <c r="Z36" s="686">
        <v>3.7</v>
      </c>
      <c r="AA36" s="686"/>
      <c r="AB36" s="686"/>
      <c r="AC36" s="686"/>
      <c r="AD36" s="687" t="s">
        <v>174</v>
      </c>
      <c r="AE36" s="687"/>
      <c r="AF36" s="687"/>
      <c r="AG36" s="687"/>
      <c r="AH36" s="687"/>
      <c r="AI36" s="687"/>
      <c r="AJ36" s="687"/>
      <c r="AK36" s="687"/>
      <c r="AL36" s="688" t="s">
        <v>174</v>
      </c>
      <c r="AM36" s="689"/>
      <c r="AN36" s="689"/>
      <c r="AO36" s="690"/>
      <c r="AP36" s="235"/>
      <c r="AQ36" s="757" t="s">
        <v>327</v>
      </c>
      <c r="AR36" s="758"/>
      <c r="AS36" s="758"/>
      <c r="AT36" s="758"/>
      <c r="AU36" s="758"/>
      <c r="AV36" s="758"/>
      <c r="AW36" s="758"/>
      <c r="AX36" s="758"/>
      <c r="AY36" s="759"/>
      <c r="AZ36" s="672">
        <v>4725986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1442</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6358955</v>
      </c>
      <c r="CS36" s="684"/>
      <c r="CT36" s="684"/>
      <c r="CU36" s="684"/>
      <c r="CV36" s="684"/>
      <c r="CW36" s="684"/>
      <c r="CX36" s="684"/>
      <c r="CY36" s="685"/>
      <c r="CZ36" s="688">
        <v>16.600000000000001</v>
      </c>
      <c r="DA36" s="717"/>
      <c r="DB36" s="717"/>
      <c r="DC36" s="721"/>
      <c r="DD36" s="692">
        <v>4802220</v>
      </c>
      <c r="DE36" s="684"/>
      <c r="DF36" s="684"/>
      <c r="DG36" s="684"/>
      <c r="DH36" s="684"/>
      <c r="DI36" s="684"/>
      <c r="DJ36" s="684"/>
      <c r="DK36" s="685"/>
      <c r="DL36" s="692">
        <v>3710618</v>
      </c>
      <c r="DM36" s="684"/>
      <c r="DN36" s="684"/>
      <c r="DO36" s="684"/>
      <c r="DP36" s="684"/>
      <c r="DQ36" s="684"/>
      <c r="DR36" s="684"/>
      <c r="DS36" s="684"/>
      <c r="DT36" s="684"/>
      <c r="DU36" s="684"/>
      <c r="DV36" s="685"/>
      <c r="DW36" s="688">
        <v>17.100000000000001</v>
      </c>
      <c r="DX36" s="717"/>
      <c r="DY36" s="717"/>
      <c r="DZ36" s="717"/>
      <c r="EA36" s="717"/>
      <c r="EB36" s="717"/>
      <c r="EC36" s="718"/>
    </row>
    <row r="37" spans="2:133" ht="11.25" customHeight="1" x14ac:dyDescent="0.2">
      <c r="B37" s="680" t="s">
        <v>330</v>
      </c>
      <c r="C37" s="681"/>
      <c r="D37" s="681"/>
      <c r="E37" s="681"/>
      <c r="F37" s="681"/>
      <c r="G37" s="681"/>
      <c r="H37" s="681"/>
      <c r="I37" s="681"/>
      <c r="J37" s="681"/>
      <c r="K37" s="681"/>
      <c r="L37" s="681"/>
      <c r="M37" s="681"/>
      <c r="N37" s="681"/>
      <c r="O37" s="681"/>
      <c r="P37" s="681"/>
      <c r="Q37" s="682"/>
      <c r="R37" s="683">
        <v>2074328</v>
      </c>
      <c r="S37" s="684"/>
      <c r="T37" s="684"/>
      <c r="U37" s="684"/>
      <c r="V37" s="684"/>
      <c r="W37" s="684"/>
      <c r="X37" s="684"/>
      <c r="Y37" s="685"/>
      <c r="Z37" s="686">
        <v>5.3</v>
      </c>
      <c r="AA37" s="686"/>
      <c r="AB37" s="686"/>
      <c r="AC37" s="686"/>
      <c r="AD37" s="687" t="s">
        <v>174</v>
      </c>
      <c r="AE37" s="687"/>
      <c r="AF37" s="687"/>
      <c r="AG37" s="687"/>
      <c r="AH37" s="687"/>
      <c r="AI37" s="687"/>
      <c r="AJ37" s="687"/>
      <c r="AK37" s="687"/>
      <c r="AL37" s="688" t="s">
        <v>174</v>
      </c>
      <c r="AM37" s="689"/>
      <c r="AN37" s="689"/>
      <c r="AO37" s="690"/>
      <c r="AQ37" s="761" t="s">
        <v>331</v>
      </c>
      <c r="AR37" s="762"/>
      <c r="AS37" s="762"/>
      <c r="AT37" s="762"/>
      <c r="AU37" s="762"/>
      <c r="AV37" s="762"/>
      <c r="AW37" s="762"/>
      <c r="AX37" s="762"/>
      <c r="AY37" s="763"/>
      <c r="AZ37" s="683">
        <v>1225141</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-90632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1042677</v>
      </c>
      <c r="CS37" s="719"/>
      <c r="CT37" s="719"/>
      <c r="CU37" s="719"/>
      <c r="CV37" s="719"/>
      <c r="CW37" s="719"/>
      <c r="CX37" s="719"/>
      <c r="CY37" s="720"/>
      <c r="CZ37" s="688">
        <v>2.7</v>
      </c>
      <c r="DA37" s="717"/>
      <c r="DB37" s="717"/>
      <c r="DC37" s="721"/>
      <c r="DD37" s="692">
        <v>996951</v>
      </c>
      <c r="DE37" s="719"/>
      <c r="DF37" s="719"/>
      <c r="DG37" s="719"/>
      <c r="DH37" s="719"/>
      <c r="DI37" s="719"/>
      <c r="DJ37" s="719"/>
      <c r="DK37" s="720"/>
      <c r="DL37" s="692">
        <v>967144</v>
      </c>
      <c r="DM37" s="719"/>
      <c r="DN37" s="719"/>
      <c r="DO37" s="719"/>
      <c r="DP37" s="719"/>
      <c r="DQ37" s="719"/>
      <c r="DR37" s="719"/>
      <c r="DS37" s="719"/>
      <c r="DT37" s="719"/>
      <c r="DU37" s="719"/>
      <c r="DV37" s="720"/>
      <c r="DW37" s="688">
        <v>4.5</v>
      </c>
      <c r="DX37" s="717"/>
      <c r="DY37" s="717"/>
      <c r="DZ37" s="717"/>
      <c r="EA37" s="717"/>
      <c r="EB37" s="717"/>
      <c r="EC37" s="718"/>
    </row>
    <row r="38" spans="2:133" ht="11.25" customHeight="1" x14ac:dyDescent="0.2">
      <c r="B38" s="680" t="s">
        <v>334</v>
      </c>
      <c r="C38" s="681"/>
      <c r="D38" s="681"/>
      <c r="E38" s="681"/>
      <c r="F38" s="681"/>
      <c r="G38" s="681"/>
      <c r="H38" s="681"/>
      <c r="I38" s="681"/>
      <c r="J38" s="681"/>
      <c r="K38" s="681"/>
      <c r="L38" s="681"/>
      <c r="M38" s="681"/>
      <c r="N38" s="681"/>
      <c r="O38" s="681"/>
      <c r="P38" s="681"/>
      <c r="Q38" s="682"/>
      <c r="R38" s="683">
        <v>1057535</v>
      </c>
      <c r="S38" s="684"/>
      <c r="T38" s="684"/>
      <c r="U38" s="684"/>
      <c r="V38" s="684"/>
      <c r="W38" s="684"/>
      <c r="X38" s="684"/>
      <c r="Y38" s="685"/>
      <c r="Z38" s="686">
        <v>2.7</v>
      </c>
      <c r="AA38" s="686"/>
      <c r="AB38" s="686"/>
      <c r="AC38" s="686"/>
      <c r="AD38" s="687">
        <v>56</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525282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6713</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2573322</v>
      </c>
      <c r="CS38" s="684"/>
      <c r="CT38" s="684"/>
      <c r="CU38" s="684"/>
      <c r="CV38" s="684"/>
      <c r="CW38" s="684"/>
      <c r="CX38" s="684"/>
      <c r="CY38" s="685"/>
      <c r="CZ38" s="688">
        <v>6.7</v>
      </c>
      <c r="DA38" s="717"/>
      <c r="DB38" s="717"/>
      <c r="DC38" s="721"/>
      <c r="DD38" s="692">
        <v>2198354</v>
      </c>
      <c r="DE38" s="684"/>
      <c r="DF38" s="684"/>
      <c r="DG38" s="684"/>
      <c r="DH38" s="684"/>
      <c r="DI38" s="684"/>
      <c r="DJ38" s="684"/>
      <c r="DK38" s="685"/>
      <c r="DL38" s="692">
        <v>2053626</v>
      </c>
      <c r="DM38" s="684"/>
      <c r="DN38" s="684"/>
      <c r="DO38" s="684"/>
      <c r="DP38" s="684"/>
      <c r="DQ38" s="684"/>
      <c r="DR38" s="684"/>
      <c r="DS38" s="684"/>
      <c r="DT38" s="684"/>
      <c r="DU38" s="684"/>
      <c r="DV38" s="685"/>
      <c r="DW38" s="688">
        <v>9.5</v>
      </c>
      <c r="DX38" s="717"/>
      <c r="DY38" s="717"/>
      <c r="DZ38" s="717"/>
      <c r="EA38" s="717"/>
      <c r="EB38" s="717"/>
      <c r="EC38" s="718"/>
    </row>
    <row r="39" spans="2:133" ht="11.25" customHeight="1" x14ac:dyDescent="0.2">
      <c r="B39" s="680" t="s">
        <v>338</v>
      </c>
      <c r="C39" s="681"/>
      <c r="D39" s="681"/>
      <c r="E39" s="681"/>
      <c r="F39" s="681"/>
      <c r="G39" s="681"/>
      <c r="H39" s="681"/>
      <c r="I39" s="681"/>
      <c r="J39" s="681"/>
      <c r="K39" s="681"/>
      <c r="L39" s="681"/>
      <c r="M39" s="681"/>
      <c r="N39" s="681"/>
      <c r="O39" s="681"/>
      <c r="P39" s="681"/>
      <c r="Q39" s="682"/>
      <c r="R39" s="683">
        <v>3994593</v>
      </c>
      <c r="S39" s="684"/>
      <c r="T39" s="684"/>
      <c r="U39" s="684"/>
      <c r="V39" s="684"/>
      <c r="W39" s="684"/>
      <c r="X39" s="684"/>
      <c r="Y39" s="685"/>
      <c r="Z39" s="686">
        <v>10.1</v>
      </c>
      <c r="AA39" s="686"/>
      <c r="AB39" s="686"/>
      <c r="AC39" s="686"/>
      <c r="AD39" s="687" t="s">
        <v>129</v>
      </c>
      <c r="AE39" s="687"/>
      <c r="AF39" s="687"/>
      <c r="AG39" s="687"/>
      <c r="AH39" s="687"/>
      <c r="AI39" s="687"/>
      <c r="AJ39" s="687"/>
      <c r="AK39" s="687"/>
      <c r="AL39" s="688" t="s">
        <v>174</v>
      </c>
      <c r="AM39" s="689"/>
      <c r="AN39" s="689"/>
      <c r="AO39" s="690"/>
      <c r="AQ39" s="761" t="s">
        <v>339</v>
      </c>
      <c r="AR39" s="762"/>
      <c r="AS39" s="762"/>
      <c r="AT39" s="762"/>
      <c r="AU39" s="762"/>
      <c r="AV39" s="762"/>
      <c r="AW39" s="762"/>
      <c r="AX39" s="762"/>
      <c r="AY39" s="763"/>
      <c r="AZ39" s="683">
        <v>402241</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10061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1196236</v>
      </c>
      <c r="CS39" s="719"/>
      <c r="CT39" s="719"/>
      <c r="CU39" s="719"/>
      <c r="CV39" s="719"/>
      <c r="CW39" s="719"/>
      <c r="CX39" s="719"/>
      <c r="CY39" s="720"/>
      <c r="CZ39" s="688">
        <v>3.1</v>
      </c>
      <c r="DA39" s="717"/>
      <c r="DB39" s="717"/>
      <c r="DC39" s="721"/>
      <c r="DD39" s="692">
        <v>537464</v>
      </c>
      <c r="DE39" s="719"/>
      <c r="DF39" s="719"/>
      <c r="DG39" s="719"/>
      <c r="DH39" s="719"/>
      <c r="DI39" s="719"/>
      <c r="DJ39" s="719"/>
      <c r="DK39" s="720"/>
      <c r="DL39" s="692" t="s">
        <v>174</v>
      </c>
      <c r="DM39" s="719"/>
      <c r="DN39" s="719"/>
      <c r="DO39" s="719"/>
      <c r="DP39" s="719"/>
      <c r="DQ39" s="719"/>
      <c r="DR39" s="719"/>
      <c r="DS39" s="719"/>
      <c r="DT39" s="719"/>
      <c r="DU39" s="719"/>
      <c r="DV39" s="720"/>
      <c r="DW39" s="688" t="s">
        <v>174</v>
      </c>
      <c r="DX39" s="717"/>
      <c r="DY39" s="717"/>
      <c r="DZ39" s="717"/>
      <c r="EA39" s="717"/>
      <c r="EB39" s="717"/>
      <c r="EC39" s="718"/>
    </row>
    <row r="40" spans="2:133" ht="11.25" customHeight="1" x14ac:dyDescent="0.2">
      <c r="B40" s="680" t="s">
        <v>342</v>
      </c>
      <c r="C40" s="681"/>
      <c r="D40" s="681"/>
      <c r="E40" s="681"/>
      <c r="F40" s="681"/>
      <c r="G40" s="681"/>
      <c r="H40" s="681"/>
      <c r="I40" s="681"/>
      <c r="J40" s="681"/>
      <c r="K40" s="681"/>
      <c r="L40" s="681"/>
      <c r="M40" s="681"/>
      <c r="N40" s="681"/>
      <c r="O40" s="681"/>
      <c r="P40" s="681"/>
      <c r="Q40" s="682"/>
      <c r="R40" s="683" t="s">
        <v>174</v>
      </c>
      <c r="S40" s="684"/>
      <c r="T40" s="684"/>
      <c r="U40" s="684"/>
      <c r="V40" s="684"/>
      <c r="W40" s="684"/>
      <c r="X40" s="684"/>
      <c r="Y40" s="685"/>
      <c r="Z40" s="686" t="s">
        <v>174</v>
      </c>
      <c r="AA40" s="686"/>
      <c r="AB40" s="686"/>
      <c r="AC40" s="686"/>
      <c r="AD40" s="687" t="s">
        <v>174</v>
      </c>
      <c r="AE40" s="687"/>
      <c r="AF40" s="687"/>
      <c r="AG40" s="687"/>
      <c r="AH40" s="687"/>
      <c r="AI40" s="687"/>
      <c r="AJ40" s="687"/>
      <c r="AK40" s="687"/>
      <c r="AL40" s="688" t="s">
        <v>174</v>
      </c>
      <c r="AM40" s="689"/>
      <c r="AN40" s="689"/>
      <c r="AO40" s="690"/>
      <c r="AQ40" s="761" t="s">
        <v>343</v>
      </c>
      <c r="AR40" s="762"/>
      <c r="AS40" s="762"/>
      <c r="AT40" s="762"/>
      <c r="AU40" s="762"/>
      <c r="AV40" s="762"/>
      <c r="AW40" s="762"/>
      <c r="AX40" s="762"/>
      <c r="AY40" s="763"/>
      <c r="AZ40" s="683" t="s">
        <v>174</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90</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542687</v>
      </c>
      <c r="CS40" s="684"/>
      <c r="CT40" s="684"/>
      <c r="CU40" s="684"/>
      <c r="CV40" s="684"/>
      <c r="CW40" s="684"/>
      <c r="CX40" s="684"/>
      <c r="CY40" s="685"/>
      <c r="CZ40" s="688">
        <v>1.4</v>
      </c>
      <c r="DA40" s="717"/>
      <c r="DB40" s="717"/>
      <c r="DC40" s="721"/>
      <c r="DD40" s="692">
        <v>87</v>
      </c>
      <c r="DE40" s="684"/>
      <c r="DF40" s="684"/>
      <c r="DG40" s="684"/>
      <c r="DH40" s="684"/>
      <c r="DI40" s="684"/>
      <c r="DJ40" s="684"/>
      <c r="DK40" s="685"/>
      <c r="DL40" s="692" t="s">
        <v>174</v>
      </c>
      <c r="DM40" s="684"/>
      <c r="DN40" s="684"/>
      <c r="DO40" s="684"/>
      <c r="DP40" s="684"/>
      <c r="DQ40" s="684"/>
      <c r="DR40" s="684"/>
      <c r="DS40" s="684"/>
      <c r="DT40" s="684"/>
      <c r="DU40" s="684"/>
      <c r="DV40" s="685"/>
      <c r="DW40" s="688" t="s">
        <v>174</v>
      </c>
      <c r="DX40" s="717"/>
      <c r="DY40" s="717"/>
      <c r="DZ40" s="717"/>
      <c r="EA40" s="717"/>
      <c r="EB40" s="717"/>
      <c r="EC40" s="718"/>
    </row>
    <row r="41" spans="2:133" ht="11.25" customHeight="1" x14ac:dyDescent="0.2">
      <c r="B41" s="680" t="s">
        <v>347</v>
      </c>
      <c r="C41" s="681"/>
      <c r="D41" s="681"/>
      <c r="E41" s="681"/>
      <c r="F41" s="681"/>
      <c r="G41" s="681"/>
      <c r="H41" s="681"/>
      <c r="I41" s="681"/>
      <c r="J41" s="681"/>
      <c r="K41" s="681"/>
      <c r="L41" s="681"/>
      <c r="M41" s="681"/>
      <c r="N41" s="681"/>
      <c r="O41" s="681"/>
      <c r="P41" s="681"/>
      <c r="Q41" s="682"/>
      <c r="R41" s="683">
        <v>708493</v>
      </c>
      <c r="S41" s="684"/>
      <c r="T41" s="684"/>
      <c r="U41" s="684"/>
      <c r="V41" s="684"/>
      <c r="W41" s="684"/>
      <c r="X41" s="684"/>
      <c r="Y41" s="685"/>
      <c r="Z41" s="686">
        <v>1.8</v>
      </c>
      <c r="AA41" s="686"/>
      <c r="AB41" s="686"/>
      <c r="AC41" s="686"/>
      <c r="AD41" s="687" t="s">
        <v>129</v>
      </c>
      <c r="AE41" s="687"/>
      <c r="AF41" s="687"/>
      <c r="AG41" s="687"/>
      <c r="AH41" s="687"/>
      <c r="AI41" s="687"/>
      <c r="AJ41" s="687"/>
      <c r="AK41" s="687"/>
      <c r="AL41" s="688" t="s">
        <v>174</v>
      </c>
      <c r="AM41" s="689"/>
      <c r="AN41" s="689"/>
      <c r="AO41" s="690"/>
      <c r="AQ41" s="761" t="s">
        <v>348</v>
      </c>
      <c r="AR41" s="762"/>
      <c r="AS41" s="762"/>
      <c r="AT41" s="762"/>
      <c r="AU41" s="762"/>
      <c r="AV41" s="762"/>
      <c r="AW41" s="762"/>
      <c r="AX41" s="762"/>
      <c r="AY41" s="763"/>
      <c r="AZ41" s="683">
        <v>457541</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174</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174</v>
      </c>
      <c r="CS41" s="719"/>
      <c r="CT41" s="719"/>
      <c r="CU41" s="719"/>
      <c r="CV41" s="719"/>
      <c r="CW41" s="719"/>
      <c r="CX41" s="719"/>
      <c r="CY41" s="720"/>
      <c r="CZ41" s="688" t="s">
        <v>129</v>
      </c>
      <c r="DA41" s="717"/>
      <c r="DB41" s="717"/>
      <c r="DC41" s="721"/>
      <c r="DD41" s="692" t="s">
        <v>174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351</v>
      </c>
      <c r="C42" s="734"/>
      <c r="D42" s="734"/>
      <c r="E42" s="734"/>
      <c r="F42" s="734"/>
      <c r="G42" s="734"/>
      <c r="H42" s="734"/>
      <c r="I42" s="734"/>
      <c r="J42" s="734"/>
      <c r="K42" s="734"/>
      <c r="L42" s="734"/>
      <c r="M42" s="734"/>
      <c r="N42" s="734"/>
      <c r="O42" s="734"/>
      <c r="P42" s="734"/>
      <c r="Q42" s="735"/>
      <c r="R42" s="768">
        <v>39451908</v>
      </c>
      <c r="S42" s="769"/>
      <c r="T42" s="769"/>
      <c r="U42" s="769"/>
      <c r="V42" s="769"/>
      <c r="W42" s="769"/>
      <c r="X42" s="769"/>
      <c r="Y42" s="777"/>
      <c r="Z42" s="778">
        <v>100</v>
      </c>
      <c r="AA42" s="778"/>
      <c r="AB42" s="778"/>
      <c r="AC42" s="778"/>
      <c r="AD42" s="779">
        <v>20959176</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2115781</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387</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6363200</v>
      </c>
      <c r="CS42" s="684"/>
      <c r="CT42" s="684"/>
      <c r="CU42" s="684"/>
      <c r="CV42" s="684"/>
      <c r="CW42" s="684"/>
      <c r="CX42" s="684"/>
      <c r="CY42" s="685"/>
      <c r="CZ42" s="688">
        <v>16.600000000000001</v>
      </c>
      <c r="DA42" s="689"/>
      <c r="DB42" s="689"/>
      <c r="DC42" s="701"/>
      <c r="DD42" s="692">
        <v>681961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68178</v>
      </c>
      <c r="CS43" s="719"/>
      <c r="CT43" s="719"/>
      <c r="CU43" s="719"/>
      <c r="CV43" s="719"/>
      <c r="CW43" s="719"/>
      <c r="CX43" s="719"/>
      <c r="CY43" s="720"/>
      <c r="CZ43" s="688">
        <v>0.2</v>
      </c>
      <c r="DA43" s="717"/>
      <c r="DB43" s="717"/>
      <c r="DC43" s="721"/>
      <c r="DD43" s="692">
        <v>29776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304</v>
      </c>
      <c r="CE44" s="796"/>
      <c r="CF44" s="680" t="s">
        <v>356</v>
      </c>
      <c r="CG44" s="681"/>
      <c r="CH44" s="681"/>
      <c r="CI44" s="681"/>
      <c r="CJ44" s="681"/>
      <c r="CK44" s="681"/>
      <c r="CL44" s="681"/>
      <c r="CM44" s="681"/>
      <c r="CN44" s="681"/>
      <c r="CO44" s="681"/>
      <c r="CP44" s="681"/>
      <c r="CQ44" s="682"/>
      <c r="CR44" s="683">
        <v>3758446</v>
      </c>
      <c r="CS44" s="684"/>
      <c r="CT44" s="684"/>
      <c r="CU44" s="684"/>
      <c r="CV44" s="684"/>
      <c r="CW44" s="684"/>
      <c r="CX44" s="684"/>
      <c r="CY44" s="685"/>
      <c r="CZ44" s="688">
        <v>9.8000000000000007</v>
      </c>
      <c r="DA44" s="689"/>
      <c r="DB44" s="689"/>
      <c r="DC44" s="701"/>
      <c r="DD44" s="692">
        <v>561855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357</v>
      </c>
      <c r="CG45" s="681"/>
      <c r="CH45" s="681"/>
      <c r="CI45" s="681"/>
      <c r="CJ45" s="681"/>
      <c r="CK45" s="681"/>
      <c r="CL45" s="681"/>
      <c r="CM45" s="681"/>
      <c r="CN45" s="681"/>
      <c r="CO45" s="681"/>
      <c r="CP45" s="681"/>
      <c r="CQ45" s="682"/>
      <c r="CR45" s="683">
        <v>932857</v>
      </c>
      <c r="CS45" s="719"/>
      <c r="CT45" s="719"/>
      <c r="CU45" s="719"/>
      <c r="CV45" s="719"/>
      <c r="CW45" s="719"/>
      <c r="CX45" s="719"/>
      <c r="CY45" s="720"/>
      <c r="CZ45" s="688">
        <v>2.4</v>
      </c>
      <c r="DA45" s="717"/>
      <c r="DB45" s="717"/>
      <c r="DC45" s="721"/>
      <c r="DD45" s="692">
        <v>57624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2755662</v>
      </c>
      <c r="CS46" s="684"/>
      <c r="CT46" s="684"/>
      <c r="CU46" s="684"/>
      <c r="CV46" s="684"/>
      <c r="CW46" s="684"/>
      <c r="CX46" s="684"/>
      <c r="CY46" s="685"/>
      <c r="CZ46" s="688">
        <v>7.2</v>
      </c>
      <c r="DA46" s="689"/>
      <c r="DB46" s="689"/>
      <c r="DC46" s="701"/>
      <c r="DD46" s="692">
        <v>502814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2604754</v>
      </c>
      <c r="CS47" s="719"/>
      <c r="CT47" s="719"/>
      <c r="CU47" s="719"/>
      <c r="CV47" s="719"/>
      <c r="CW47" s="719"/>
      <c r="CX47" s="719"/>
      <c r="CY47" s="720"/>
      <c r="CZ47" s="688">
        <v>6.8</v>
      </c>
      <c r="DA47" s="717"/>
      <c r="DB47" s="717"/>
      <c r="DC47" s="721"/>
      <c r="DD47" s="692">
        <v>120106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362</v>
      </c>
      <c r="CD48" s="799"/>
      <c r="CE48" s="800"/>
      <c r="CF48" s="680" t="s">
        <v>363</v>
      </c>
      <c r="CG48" s="681"/>
      <c r="CH48" s="681"/>
      <c r="CI48" s="681"/>
      <c r="CJ48" s="681"/>
      <c r="CK48" s="681"/>
      <c r="CL48" s="681"/>
      <c r="CM48" s="681"/>
      <c r="CN48" s="681"/>
      <c r="CO48" s="681"/>
      <c r="CP48" s="681"/>
      <c r="CQ48" s="682"/>
      <c r="CR48" s="683" t="s">
        <v>364</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365</v>
      </c>
      <c r="CE49" s="734"/>
      <c r="CF49" s="734"/>
      <c r="CG49" s="734"/>
      <c r="CH49" s="734"/>
      <c r="CI49" s="734"/>
      <c r="CJ49" s="734"/>
      <c r="CK49" s="734"/>
      <c r="CL49" s="734"/>
      <c r="CM49" s="734"/>
      <c r="CN49" s="734"/>
      <c r="CO49" s="734"/>
      <c r="CP49" s="734"/>
      <c r="CQ49" s="735"/>
      <c r="CR49" s="768">
        <v>38344434</v>
      </c>
      <c r="CS49" s="754"/>
      <c r="CT49" s="754"/>
      <c r="CU49" s="754"/>
      <c r="CV49" s="754"/>
      <c r="CW49" s="754"/>
      <c r="CX49" s="754"/>
      <c r="CY49" s="785"/>
      <c r="CZ49" s="780">
        <v>100</v>
      </c>
      <c r="DA49" s="786"/>
      <c r="DB49" s="786"/>
      <c r="DC49" s="787"/>
      <c r="DD49" s="788">
        <v>24966939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42WlKQJiUWD6+YTSIA+V7YW+Pz1fQ91ZFNbJBDWL2Ql18d/+QgY7HrdfDT9FO7sseipb5yWWHM5UZHo/w1cMA==" saltValue="FJ/ByWEmCBXFJ2RtVJjI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388</v>
      </c>
      <c r="C7" s="816"/>
      <c r="D7" s="816"/>
      <c r="E7" s="816"/>
      <c r="F7" s="816"/>
      <c r="G7" s="816"/>
      <c r="H7" s="816"/>
      <c r="I7" s="816"/>
      <c r="J7" s="816"/>
      <c r="K7" s="816"/>
      <c r="L7" s="816"/>
      <c r="M7" s="816"/>
      <c r="N7" s="816"/>
      <c r="O7" s="816"/>
      <c r="P7" s="817"/>
      <c r="Q7" s="818">
        <v>39483</v>
      </c>
      <c r="R7" s="819"/>
      <c r="S7" s="819"/>
      <c r="T7" s="819"/>
      <c r="U7" s="819"/>
      <c r="V7" s="819">
        <v>38376</v>
      </c>
      <c r="W7" s="819"/>
      <c r="X7" s="819"/>
      <c r="Y7" s="819"/>
      <c r="Z7" s="819"/>
      <c r="AA7" s="819">
        <v>1107</v>
      </c>
      <c r="AB7" s="819"/>
      <c r="AC7" s="819"/>
      <c r="AD7" s="819"/>
      <c r="AE7" s="820"/>
      <c r="AF7" s="821">
        <v>540</v>
      </c>
      <c r="AG7" s="822"/>
      <c r="AH7" s="822"/>
      <c r="AI7" s="822"/>
      <c r="AJ7" s="823"/>
      <c r="AK7" s="858">
        <v>1437</v>
      </c>
      <c r="AL7" s="859"/>
      <c r="AM7" s="859"/>
      <c r="AN7" s="859"/>
      <c r="AO7" s="859"/>
      <c r="AP7" s="859">
        <v>52528</v>
      </c>
      <c r="AQ7" s="859"/>
      <c r="AR7" s="859"/>
      <c r="AS7" s="859"/>
      <c r="AT7" s="859"/>
      <c r="AU7" s="860" t="s">
        <v>638</v>
      </c>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0</v>
      </c>
      <c r="CI7" s="856"/>
      <c r="CJ7" s="856"/>
      <c r="CK7" s="856"/>
      <c r="CL7" s="857"/>
      <c r="CM7" s="855">
        <v>85</v>
      </c>
      <c r="CN7" s="856"/>
      <c r="CO7" s="856"/>
      <c r="CP7" s="856"/>
      <c r="CQ7" s="857"/>
      <c r="CR7" s="855">
        <v>17</v>
      </c>
      <c r="CS7" s="856"/>
      <c r="CT7" s="856"/>
      <c r="CU7" s="856"/>
      <c r="CV7" s="857"/>
      <c r="CW7" s="855">
        <v>5</v>
      </c>
      <c r="CX7" s="856"/>
      <c r="CY7" s="856"/>
      <c r="CZ7" s="856"/>
      <c r="DA7" s="857"/>
      <c r="DB7" s="855" t="s">
        <v>526</v>
      </c>
      <c r="DC7" s="856"/>
      <c r="DD7" s="856"/>
      <c r="DE7" s="856"/>
      <c r="DF7" s="857"/>
      <c r="DG7" s="855" t="s">
        <v>526</v>
      </c>
      <c r="DH7" s="856"/>
      <c r="DI7" s="856"/>
      <c r="DJ7" s="856"/>
      <c r="DK7" s="857"/>
      <c r="DL7" s="855" t="s">
        <v>526</v>
      </c>
      <c r="DM7" s="856"/>
      <c r="DN7" s="856"/>
      <c r="DO7" s="856"/>
      <c r="DP7" s="857"/>
      <c r="DQ7" s="855" t="s">
        <v>526</v>
      </c>
      <c r="DR7" s="856"/>
      <c r="DS7" s="856"/>
      <c r="DT7" s="856"/>
      <c r="DU7" s="857"/>
      <c r="DV7" s="836" t="s">
        <v>622</v>
      </c>
      <c r="DW7" s="837"/>
      <c r="DX7" s="837"/>
      <c r="DY7" s="837"/>
      <c r="DZ7" s="838"/>
      <c r="EA7" s="255"/>
    </row>
    <row r="8" spans="1:131" s="256" customFormat="1" ht="26.25" customHeight="1" x14ac:dyDescent="0.2">
      <c r="A8" s="262">
        <v>2</v>
      </c>
      <c r="B8" s="839" t="s">
        <v>389</v>
      </c>
      <c r="C8" s="840"/>
      <c r="D8" s="840"/>
      <c r="E8" s="840"/>
      <c r="F8" s="840"/>
      <c r="G8" s="840"/>
      <c r="H8" s="840"/>
      <c r="I8" s="840"/>
      <c r="J8" s="840"/>
      <c r="K8" s="840"/>
      <c r="L8" s="840"/>
      <c r="M8" s="840"/>
      <c r="N8" s="840"/>
      <c r="O8" s="840"/>
      <c r="P8" s="841"/>
      <c r="Q8" s="842">
        <v>98</v>
      </c>
      <c r="R8" s="843"/>
      <c r="S8" s="843"/>
      <c r="T8" s="843"/>
      <c r="U8" s="843"/>
      <c r="V8" s="843">
        <v>98</v>
      </c>
      <c r="W8" s="843"/>
      <c r="X8" s="843"/>
      <c r="Y8" s="843"/>
      <c r="Z8" s="843"/>
      <c r="AA8" s="843" t="s">
        <v>611</v>
      </c>
      <c r="AB8" s="843"/>
      <c r="AC8" s="843"/>
      <c r="AD8" s="843"/>
      <c r="AE8" s="844"/>
      <c r="AF8" s="845" t="s">
        <v>390</v>
      </c>
      <c r="AG8" s="846"/>
      <c r="AH8" s="846"/>
      <c r="AI8" s="846"/>
      <c r="AJ8" s="847"/>
      <c r="AK8" s="848">
        <v>39</v>
      </c>
      <c r="AL8" s="849"/>
      <c r="AM8" s="849"/>
      <c r="AN8" s="849"/>
      <c r="AO8" s="849"/>
      <c r="AP8" s="849">
        <v>59</v>
      </c>
      <c r="AQ8" s="849"/>
      <c r="AR8" s="849"/>
      <c r="AS8" s="849"/>
      <c r="AT8" s="849"/>
      <c r="AU8" s="850" t="s">
        <v>639</v>
      </c>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-2</v>
      </c>
      <c r="CI8" s="866"/>
      <c r="CJ8" s="866"/>
      <c r="CK8" s="866"/>
      <c r="CL8" s="867"/>
      <c r="CM8" s="865">
        <v>4</v>
      </c>
      <c r="CN8" s="866"/>
      <c r="CO8" s="866"/>
      <c r="CP8" s="866"/>
      <c r="CQ8" s="867"/>
      <c r="CR8" s="865">
        <v>3</v>
      </c>
      <c r="CS8" s="866"/>
      <c r="CT8" s="866"/>
      <c r="CU8" s="866"/>
      <c r="CV8" s="867"/>
      <c r="CW8" s="865">
        <v>47</v>
      </c>
      <c r="CX8" s="866"/>
      <c r="CY8" s="866"/>
      <c r="CZ8" s="866"/>
      <c r="DA8" s="867"/>
      <c r="DB8" s="865" t="s">
        <v>526</v>
      </c>
      <c r="DC8" s="866"/>
      <c r="DD8" s="866"/>
      <c r="DE8" s="866"/>
      <c r="DF8" s="867"/>
      <c r="DG8" s="865" t="s">
        <v>526</v>
      </c>
      <c r="DH8" s="866"/>
      <c r="DI8" s="866"/>
      <c r="DJ8" s="866"/>
      <c r="DK8" s="867"/>
      <c r="DL8" s="865" t="s">
        <v>526</v>
      </c>
      <c r="DM8" s="866"/>
      <c r="DN8" s="866"/>
      <c r="DO8" s="866"/>
      <c r="DP8" s="867"/>
      <c r="DQ8" s="865" t="s">
        <v>526</v>
      </c>
      <c r="DR8" s="866"/>
      <c r="DS8" s="866"/>
      <c r="DT8" s="866"/>
      <c r="DU8" s="867"/>
      <c r="DV8" s="871" t="s">
        <v>623</v>
      </c>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13</v>
      </c>
      <c r="CI9" s="866"/>
      <c r="CJ9" s="866"/>
      <c r="CK9" s="866"/>
      <c r="CL9" s="867"/>
      <c r="CM9" s="865">
        <v>489</v>
      </c>
      <c r="CN9" s="866"/>
      <c r="CO9" s="866"/>
      <c r="CP9" s="866"/>
      <c r="CQ9" s="867"/>
      <c r="CR9" s="865">
        <v>105</v>
      </c>
      <c r="CS9" s="866"/>
      <c r="CT9" s="866"/>
      <c r="CU9" s="866"/>
      <c r="CV9" s="867"/>
      <c r="CW9" s="865" t="s">
        <v>526</v>
      </c>
      <c r="CX9" s="866"/>
      <c r="CY9" s="866"/>
      <c r="CZ9" s="866"/>
      <c r="DA9" s="867"/>
      <c r="DB9" s="865" t="s">
        <v>526</v>
      </c>
      <c r="DC9" s="866"/>
      <c r="DD9" s="866"/>
      <c r="DE9" s="866"/>
      <c r="DF9" s="867"/>
      <c r="DG9" s="865" t="s">
        <v>526</v>
      </c>
      <c r="DH9" s="866"/>
      <c r="DI9" s="866"/>
      <c r="DJ9" s="866"/>
      <c r="DK9" s="867"/>
      <c r="DL9" s="865" t="s">
        <v>526</v>
      </c>
      <c r="DM9" s="866"/>
      <c r="DN9" s="866"/>
      <c r="DO9" s="866"/>
      <c r="DP9" s="867"/>
      <c r="DQ9" s="865" t="s">
        <v>526</v>
      </c>
      <c r="DR9" s="866"/>
      <c r="DS9" s="866"/>
      <c r="DT9" s="866"/>
      <c r="DU9" s="867"/>
      <c r="DV9" s="868" t="s">
        <v>624</v>
      </c>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-15</v>
      </c>
      <c r="CI10" s="866"/>
      <c r="CJ10" s="866"/>
      <c r="CK10" s="866"/>
      <c r="CL10" s="867"/>
      <c r="CM10" s="865">
        <v>81</v>
      </c>
      <c r="CN10" s="866"/>
      <c r="CO10" s="866"/>
      <c r="CP10" s="866"/>
      <c r="CQ10" s="867"/>
      <c r="CR10" s="865">
        <v>24</v>
      </c>
      <c r="CS10" s="866"/>
      <c r="CT10" s="866"/>
      <c r="CU10" s="866"/>
      <c r="CV10" s="867"/>
      <c r="CW10" s="865" t="s">
        <v>616</v>
      </c>
      <c r="CX10" s="866"/>
      <c r="CY10" s="866"/>
      <c r="CZ10" s="866"/>
      <c r="DA10" s="867"/>
      <c r="DB10" s="865" t="s">
        <v>526</v>
      </c>
      <c r="DC10" s="866"/>
      <c r="DD10" s="866"/>
      <c r="DE10" s="866"/>
      <c r="DF10" s="867"/>
      <c r="DG10" s="865" t="s">
        <v>526</v>
      </c>
      <c r="DH10" s="866"/>
      <c r="DI10" s="866"/>
      <c r="DJ10" s="866"/>
      <c r="DK10" s="867"/>
      <c r="DL10" s="865" t="s">
        <v>526</v>
      </c>
      <c r="DM10" s="866"/>
      <c r="DN10" s="866"/>
      <c r="DO10" s="866"/>
      <c r="DP10" s="867"/>
      <c r="DQ10" s="865" t="s">
        <v>526</v>
      </c>
      <c r="DR10" s="866"/>
      <c r="DS10" s="866"/>
      <c r="DT10" s="866"/>
      <c r="DU10" s="867"/>
      <c r="DV10" s="868" t="s">
        <v>625</v>
      </c>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594</v>
      </c>
      <c r="BT11" s="853"/>
      <c r="BU11" s="853"/>
      <c r="BV11" s="853"/>
      <c r="BW11" s="853"/>
      <c r="BX11" s="853"/>
      <c r="BY11" s="853"/>
      <c r="BZ11" s="853"/>
      <c r="CA11" s="853"/>
      <c r="CB11" s="853"/>
      <c r="CC11" s="853"/>
      <c r="CD11" s="853"/>
      <c r="CE11" s="853"/>
      <c r="CF11" s="853"/>
      <c r="CG11" s="854"/>
      <c r="CH11" s="865">
        <v>0</v>
      </c>
      <c r="CI11" s="866"/>
      <c r="CJ11" s="866"/>
      <c r="CK11" s="866"/>
      <c r="CL11" s="867"/>
      <c r="CM11" s="865">
        <v>66</v>
      </c>
      <c r="CN11" s="866"/>
      <c r="CO11" s="866"/>
      <c r="CP11" s="866"/>
      <c r="CQ11" s="867"/>
      <c r="CR11" s="865">
        <v>13</v>
      </c>
      <c r="CS11" s="866"/>
      <c r="CT11" s="866"/>
      <c r="CU11" s="866"/>
      <c r="CV11" s="867"/>
      <c r="CW11" s="865" t="s">
        <v>526</v>
      </c>
      <c r="CX11" s="866"/>
      <c r="CY11" s="866"/>
      <c r="CZ11" s="866"/>
      <c r="DA11" s="867"/>
      <c r="DB11" s="865" t="s">
        <v>526</v>
      </c>
      <c r="DC11" s="866"/>
      <c r="DD11" s="866"/>
      <c r="DE11" s="866"/>
      <c r="DF11" s="867"/>
      <c r="DG11" s="865" t="s">
        <v>526</v>
      </c>
      <c r="DH11" s="866"/>
      <c r="DI11" s="866"/>
      <c r="DJ11" s="866"/>
      <c r="DK11" s="867"/>
      <c r="DL11" s="865" t="s">
        <v>526</v>
      </c>
      <c r="DM11" s="866"/>
      <c r="DN11" s="866"/>
      <c r="DO11" s="866"/>
      <c r="DP11" s="867"/>
      <c r="DQ11" s="865" t="s">
        <v>526</v>
      </c>
      <c r="DR11" s="866"/>
      <c r="DS11" s="866"/>
      <c r="DT11" s="866"/>
      <c r="DU11" s="867"/>
      <c r="DV11" s="868" t="s">
        <v>626</v>
      </c>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595</v>
      </c>
      <c r="BT12" s="853"/>
      <c r="BU12" s="853"/>
      <c r="BV12" s="853"/>
      <c r="BW12" s="853"/>
      <c r="BX12" s="853"/>
      <c r="BY12" s="853"/>
      <c r="BZ12" s="853"/>
      <c r="CA12" s="853"/>
      <c r="CB12" s="853"/>
      <c r="CC12" s="853"/>
      <c r="CD12" s="853"/>
      <c r="CE12" s="853"/>
      <c r="CF12" s="853"/>
      <c r="CG12" s="854"/>
      <c r="CH12" s="865">
        <v>2</v>
      </c>
      <c r="CI12" s="866"/>
      <c r="CJ12" s="866"/>
      <c r="CK12" s="866"/>
      <c r="CL12" s="867"/>
      <c r="CM12" s="865">
        <v>88</v>
      </c>
      <c r="CN12" s="866"/>
      <c r="CO12" s="866"/>
      <c r="CP12" s="866"/>
      <c r="CQ12" s="867"/>
      <c r="CR12" s="865">
        <v>6</v>
      </c>
      <c r="CS12" s="866"/>
      <c r="CT12" s="866"/>
      <c r="CU12" s="866"/>
      <c r="CV12" s="867"/>
      <c r="CW12" s="865" t="s">
        <v>526</v>
      </c>
      <c r="CX12" s="866"/>
      <c r="CY12" s="866"/>
      <c r="CZ12" s="866"/>
      <c r="DA12" s="867"/>
      <c r="DB12" s="865" t="s">
        <v>526</v>
      </c>
      <c r="DC12" s="866"/>
      <c r="DD12" s="866"/>
      <c r="DE12" s="866"/>
      <c r="DF12" s="867"/>
      <c r="DG12" s="865" t="s">
        <v>526</v>
      </c>
      <c r="DH12" s="866"/>
      <c r="DI12" s="866"/>
      <c r="DJ12" s="866"/>
      <c r="DK12" s="867"/>
      <c r="DL12" s="865" t="s">
        <v>526</v>
      </c>
      <c r="DM12" s="866"/>
      <c r="DN12" s="866"/>
      <c r="DO12" s="866"/>
      <c r="DP12" s="867"/>
      <c r="DQ12" s="865" t="s">
        <v>526</v>
      </c>
      <c r="DR12" s="866"/>
      <c r="DS12" s="866"/>
      <c r="DT12" s="866"/>
      <c r="DU12" s="867"/>
      <c r="DV12" s="868" t="s">
        <v>627</v>
      </c>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596</v>
      </c>
      <c r="BT13" s="853"/>
      <c r="BU13" s="853"/>
      <c r="BV13" s="853"/>
      <c r="BW13" s="853"/>
      <c r="BX13" s="853"/>
      <c r="BY13" s="853"/>
      <c r="BZ13" s="853"/>
      <c r="CA13" s="853"/>
      <c r="CB13" s="853"/>
      <c r="CC13" s="853"/>
      <c r="CD13" s="853"/>
      <c r="CE13" s="853"/>
      <c r="CF13" s="853"/>
      <c r="CG13" s="854"/>
      <c r="CH13" s="865">
        <v>-12</v>
      </c>
      <c r="CI13" s="866"/>
      <c r="CJ13" s="866"/>
      <c r="CK13" s="866"/>
      <c r="CL13" s="867"/>
      <c r="CM13" s="865">
        <v>779</v>
      </c>
      <c r="CN13" s="866"/>
      <c r="CO13" s="866"/>
      <c r="CP13" s="866"/>
      <c r="CQ13" s="867"/>
      <c r="CR13" s="865">
        <v>333</v>
      </c>
      <c r="CS13" s="866"/>
      <c r="CT13" s="866"/>
      <c r="CU13" s="866"/>
      <c r="CV13" s="867"/>
      <c r="CW13" s="865">
        <v>19</v>
      </c>
      <c r="CX13" s="866"/>
      <c r="CY13" s="866"/>
      <c r="CZ13" s="866"/>
      <c r="DA13" s="867"/>
      <c r="DB13" s="865" t="s">
        <v>526</v>
      </c>
      <c r="DC13" s="866"/>
      <c r="DD13" s="866"/>
      <c r="DE13" s="866"/>
      <c r="DF13" s="867"/>
      <c r="DG13" s="865" t="s">
        <v>526</v>
      </c>
      <c r="DH13" s="866"/>
      <c r="DI13" s="866"/>
      <c r="DJ13" s="866"/>
      <c r="DK13" s="867"/>
      <c r="DL13" s="865" t="s">
        <v>526</v>
      </c>
      <c r="DM13" s="866"/>
      <c r="DN13" s="866"/>
      <c r="DO13" s="866"/>
      <c r="DP13" s="867"/>
      <c r="DQ13" s="865" t="s">
        <v>526</v>
      </c>
      <c r="DR13" s="866"/>
      <c r="DS13" s="866"/>
      <c r="DT13" s="866"/>
      <c r="DU13" s="867"/>
      <c r="DV13" s="871" t="s">
        <v>628</v>
      </c>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597</v>
      </c>
      <c r="BT14" s="853"/>
      <c r="BU14" s="853"/>
      <c r="BV14" s="853"/>
      <c r="BW14" s="853"/>
      <c r="BX14" s="853"/>
      <c r="BY14" s="853"/>
      <c r="BZ14" s="853"/>
      <c r="CA14" s="853"/>
      <c r="CB14" s="853"/>
      <c r="CC14" s="853"/>
      <c r="CD14" s="853"/>
      <c r="CE14" s="853"/>
      <c r="CF14" s="853"/>
      <c r="CG14" s="854"/>
      <c r="CH14" s="865">
        <v>71</v>
      </c>
      <c r="CI14" s="866"/>
      <c r="CJ14" s="866"/>
      <c r="CK14" s="866"/>
      <c r="CL14" s="867"/>
      <c r="CM14" s="865">
        <v>430</v>
      </c>
      <c r="CN14" s="866"/>
      <c r="CO14" s="866"/>
      <c r="CP14" s="866"/>
      <c r="CQ14" s="867"/>
      <c r="CR14" s="865">
        <v>75</v>
      </c>
      <c r="CS14" s="866"/>
      <c r="CT14" s="866"/>
      <c r="CU14" s="866"/>
      <c r="CV14" s="867"/>
      <c r="CW14" s="865">
        <v>0</v>
      </c>
      <c r="CX14" s="866"/>
      <c r="CY14" s="866"/>
      <c r="CZ14" s="866"/>
      <c r="DA14" s="867"/>
      <c r="DB14" s="865" t="s">
        <v>526</v>
      </c>
      <c r="DC14" s="866"/>
      <c r="DD14" s="866"/>
      <c r="DE14" s="866"/>
      <c r="DF14" s="867"/>
      <c r="DG14" s="865" t="s">
        <v>526</v>
      </c>
      <c r="DH14" s="866"/>
      <c r="DI14" s="866"/>
      <c r="DJ14" s="866"/>
      <c r="DK14" s="867"/>
      <c r="DL14" s="865" t="s">
        <v>526</v>
      </c>
      <c r="DM14" s="866"/>
      <c r="DN14" s="866"/>
      <c r="DO14" s="866"/>
      <c r="DP14" s="867"/>
      <c r="DQ14" s="865" t="s">
        <v>526</v>
      </c>
      <c r="DR14" s="866"/>
      <c r="DS14" s="866"/>
      <c r="DT14" s="866"/>
      <c r="DU14" s="867"/>
      <c r="DV14" s="871" t="s">
        <v>629</v>
      </c>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598</v>
      </c>
      <c r="BT15" s="853"/>
      <c r="BU15" s="853"/>
      <c r="BV15" s="853"/>
      <c r="BW15" s="853"/>
      <c r="BX15" s="853"/>
      <c r="BY15" s="853"/>
      <c r="BZ15" s="853"/>
      <c r="CA15" s="853"/>
      <c r="CB15" s="853"/>
      <c r="CC15" s="853"/>
      <c r="CD15" s="853"/>
      <c r="CE15" s="853"/>
      <c r="CF15" s="853"/>
      <c r="CG15" s="854"/>
      <c r="CH15" s="865">
        <v>-1</v>
      </c>
      <c r="CI15" s="866"/>
      <c r="CJ15" s="866"/>
      <c r="CK15" s="866"/>
      <c r="CL15" s="867"/>
      <c r="CM15" s="865">
        <v>-6</v>
      </c>
      <c r="CN15" s="866"/>
      <c r="CO15" s="866"/>
      <c r="CP15" s="866"/>
      <c r="CQ15" s="867"/>
      <c r="CR15" s="865">
        <v>1</v>
      </c>
      <c r="CS15" s="866"/>
      <c r="CT15" s="866"/>
      <c r="CU15" s="866"/>
      <c r="CV15" s="867"/>
      <c r="CW15" s="865" t="s">
        <v>526</v>
      </c>
      <c r="CX15" s="866"/>
      <c r="CY15" s="866"/>
      <c r="CZ15" s="866"/>
      <c r="DA15" s="867"/>
      <c r="DB15" s="865" t="s">
        <v>526</v>
      </c>
      <c r="DC15" s="866"/>
      <c r="DD15" s="866"/>
      <c r="DE15" s="866"/>
      <c r="DF15" s="867"/>
      <c r="DG15" s="865" t="s">
        <v>526</v>
      </c>
      <c r="DH15" s="866"/>
      <c r="DI15" s="866"/>
      <c r="DJ15" s="866"/>
      <c r="DK15" s="867"/>
      <c r="DL15" s="865" t="s">
        <v>526</v>
      </c>
      <c r="DM15" s="866"/>
      <c r="DN15" s="866"/>
      <c r="DO15" s="866"/>
      <c r="DP15" s="867"/>
      <c r="DQ15" s="865" t="s">
        <v>526</v>
      </c>
      <c r="DR15" s="866"/>
      <c r="DS15" s="866"/>
      <c r="DT15" s="866"/>
      <c r="DU15" s="867"/>
      <c r="DV15" s="868" t="s">
        <v>630</v>
      </c>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599</v>
      </c>
      <c r="BT16" s="853"/>
      <c r="BU16" s="853"/>
      <c r="BV16" s="853"/>
      <c r="BW16" s="853"/>
      <c r="BX16" s="853"/>
      <c r="BY16" s="853"/>
      <c r="BZ16" s="853"/>
      <c r="CA16" s="853"/>
      <c r="CB16" s="853"/>
      <c r="CC16" s="853"/>
      <c r="CD16" s="853"/>
      <c r="CE16" s="853"/>
      <c r="CF16" s="853"/>
      <c r="CG16" s="854"/>
      <c r="CH16" s="865">
        <v>6</v>
      </c>
      <c r="CI16" s="866"/>
      <c r="CJ16" s="866"/>
      <c r="CK16" s="866"/>
      <c r="CL16" s="867"/>
      <c r="CM16" s="865">
        <v>80</v>
      </c>
      <c r="CN16" s="866"/>
      <c r="CO16" s="866"/>
      <c r="CP16" s="866"/>
      <c r="CQ16" s="867"/>
      <c r="CR16" s="865">
        <v>30</v>
      </c>
      <c r="CS16" s="866"/>
      <c r="CT16" s="866"/>
      <c r="CU16" s="866"/>
      <c r="CV16" s="867"/>
      <c r="CW16" s="865" t="s">
        <v>616</v>
      </c>
      <c r="CX16" s="866"/>
      <c r="CY16" s="866"/>
      <c r="CZ16" s="866"/>
      <c r="DA16" s="867"/>
      <c r="DB16" s="865" t="s">
        <v>526</v>
      </c>
      <c r="DC16" s="866"/>
      <c r="DD16" s="866"/>
      <c r="DE16" s="866"/>
      <c r="DF16" s="867"/>
      <c r="DG16" s="865" t="s">
        <v>526</v>
      </c>
      <c r="DH16" s="866"/>
      <c r="DI16" s="866"/>
      <c r="DJ16" s="866"/>
      <c r="DK16" s="867"/>
      <c r="DL16" s="865" t="s">
        <v>526</v>
      </c>
      <c r="DM16" s="866"/>
      <c r="DN16" s="866"/>
      <c r="DO16" s="866"/>
      <c r="DP16" s="867"/>
      <c r="DQ16" s="865" t="s">
        <v>526</v>
      </c>
      <c r="DR16" s="866"/>
      <c r="DS16" s="866"/>
      <c r="DT16" s="866"/>
      <c r="DU16" s="867"/>
      <c r="DV16" s="868" t="s">
        <v>631</v>
      </c>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t="s">
        <v>600</v>
      </c>
      <c r="BT17" s="853"/>
      <c r="BU17" s="853"/>
      <c r="BV17" s="853"/>
      <c r="BW17" s="853"/>
      <c r="BX17" s="853"/>
      <c r="BY17" s="853"/>
      <c r="BZ17" s="853"/>
      <c r="CA17" s="853"/>
      <c r="CB17" s="853"/>
      <c r="CC17" s="853"/>
      <c r="CD17" s="853"/>
      <c r="CE17" s="853"/>
      <c r="CF17" s="853"/>
      <c r="CG17" s="854"/>
      <c r="CH17" s="865">
        <v>3</v>
      </c>
      <c r="CI17" s="866"/>
      <c r="CJ17" s="866"/>
      <c r="CK17" s="866"/>
      <c r="CL17" s="867"/>
      <c r="CM17" s="865">
        <v>33</v>
      </c>
      <c r="CN17" s="866"/>
      <c r="CO17" s="866"/>
      <c r="CP17" s="866"/>
      <c r="CQ17" s="867"/>
      <c r="CR17" s="865">
        <v>20</v>
      </c>
      <c r="CS17" s="866"/>
      <c r="CT17" s="866"/>
      <c r="CU17" s="866"/>
      <c r="CV17" s="867"/>
      <c r="CW17" s="865" t="s">
        <v>616</v>
      </c>
      <c r="CX17" s="866"/>
      <c r="CY17" s="866"/>
      <c r="CZ17" s="866"/>
      <c r="DA17" s="867"/>
      <c r="DB17" s="865" t="s">
        <v>526</v>
      </c>
      <c r="DC17" s="866"/>
      <c r="DD17" s="866"/>
      <c r="DE17" s="866"/>
      <c r="DF17" s="867"/>
      <c r="DG17" s="865" t="s">
        <v>526</v>
      </c>
      <c r="DH17" s="866"/>
      <c r="DI17" s="866"/>
      <c r="DJ17" s="866"/>
      <c r="DK17" s="867"/>
      <c r="DL17" s="865" t="s">
        <v>526</v>
      </c>
      <c r="DM17" s="866"/>
      <c r="DN17" s="866"/>
      <c r="DO17" s="866"/>
      <c r="DP17" s="867"/>
      <c r="DQ17" s="865" t="s">
        <v>526</v>
      </c>
      <c r="DR17" s="866"/>
      <c r="DS17" s="866"/>
      <c r="DT17" s="866"/>
      <c r="DU17" s="867"/>
      <c r="DV17" s="868" t="s">
        <v>632</v>
      </c>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t="s">
        <v>601</v>
      </c>
      <c r="BT18" s="853"/>
      <c r="BU18" s="853"/>
      <c r="BV18" s="853"/>
      <c r="BW18" s="853"/>
      <c r="BX18" s="853"/>
      <c r="BY18" s="853"/>
      <c r="BZ18" s="853"/>
      <c r="CA18" s="853"/>
      <c r="CB18" s="853"/>
      <c r="CC18" s="853"/>
      <c r="CD18" s="853"/>
      <c r="CE18" s="853"/>
      <c r="CF18" s="853"/>
      <c r="CG18" s="854"/>
      <c r="CH18" s="865">
        <v>7</v>
      </c>
      <c r="CI18" s="866"/>
      <c r="CJ18" s="866"/>
      <c r="CK18" s="866"/>
      <c r="CL18" s="867"/>
      <c r="CM18" s="865">
        <v>15</v>
      </c>
      <c r="CN18" s="866"/>
      <c r="CO18" s="866"/>
      <c r="CP18" s="866"/>
      <c r="CQ18" s="867"/>
      <c r="CR18" s="865">
        <v>10</v>
      </c>
      <c r="CS18" s="866"/>
      <c r="CT18" s="866"/>
      <c r="CU18" s="866"/>
      <c r="CV18" s="867"/>
      <c r="CW18" s="865">
        <v>57</v>
      </c>
      <c r="CX18" s="866"/>
      <c r="CY18" s="866"/>
      <c r="CZ18" s="866"/>
      <c r="DA18" s="867"/>
      <c r="DB18" s="865" t="s">
        <v>526</v>
      </c>
      <c r="DC18" s="866"/>
      <c r="DD18" s="866"/>
      <c r="DE18" s="866"/>
      <c r="DF18" s="867"/>
      <c r="DG18" s="865" t="s">
        <v>526</v>
      </c>
      <c r="DH18" s="866"/>
      <c r="DI18" s="866"/>
      <c r="DJ18" s="866"/>
      <c r="DK18" s="867"/>
      <c r="DL18" s="865" t="s">
        <v>526</v>
      </c>
      <c r="DM18" s="866"/>
      <c r="DN18" s="866"/>
      <c r="DO18" s="866"/>
      <c r="DP18" s="867"/>
      <c r="DQ18" s="865" t="s">
        <v>526</v>
      </c>
      <c r="DR18" s="866"/>
      <c r="DS18" s="866"/>
      <c r="DT18" s="866"/>
      <c r="DU18" s="867"/>
      <c r="DV18" s="871" t="s">
        <v>633</v>
      </c>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t="s">
        <v>641</v>
      </c>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2" t="s">
        <v>614</v>
      </c>
      <c r="R22" s="873"/>
      <c r="S22" s="873"/>
      <c r="T22" s="873"/>
      <c r="U22" s="873"/>
      <c r="V22" s="873"/>
      <c r="W22" s="873"/>
      <c r="X22" s="873"/>
      <c r="Y22" s="873"/>
      <c r="Z22" s="873"/>
      <c r="AA22" s="873"/>
      <c r="AB22" s="873"/>
      <c r="AC22" s="873"/>
      <c r="AD22" s="873"/>
      <c r="AE22" s="874"/>
      <c r="AF22" s="845"/>
      <c r="AG22" s="846"/>
      <c r="AH22" s="846"/>
      <c r="AI22" s="846"/>
      <c r="AJ22" s="847"/>
      <c r="AK22" s="887"/>
      <c r="AL22" s="888"/>
      <c r="AM22" s="888"/>
      <c r="AN22" s="888"/>
      <c r="AO22" s="888"/>
      <c r="AP22" s="888" t="s">
        <v>640</v>
      </c>
      <c r="AQ22" s="888"/>
      <c r="AR22" s="888"/>
      <c r="AS22" s="888"/>
      <c r="AT22" s="888"/>
      <c r="AU22" s="889"/>
      <c r="AV22" s="889"/>
      <c r="AW22" s="889"/>
      <c r="AX22" s="889"/>
      <c r="AY22" s="890"/>
      <c r="AZ22" s="891" t="s">
        <v>391</v>
      </c>
      <c r="BA22" s="891"/>
      <c r="BB22" s="891"/>
      <c r="BC22" s="891"/>
      <c r="BD22" s="892"/>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392</v>
      </c>
      <c r="B23" s="875" t="s">
        <v>393</v>
      </c>
      <c r="C23" s="876"/>
      <c r="D23" s="876"/>
      <c r="E23" s="876"/>
      <c r="F23" s="876"/>
      <c r="G23" s="876"/>
      <c r="H23" s="876"/>
      <c r="I23" s="876"/>
      <c r="J23" s="876"/>
      <c r="K23" s="876"/>
      <c r="L23" s="876"/>
      <c r="M23" s="876"/>
      <c r="N23" s="876"/>
      <c r="O23" s="876"/>
      <c r="P23" s="877"/>
      <c r="Q23" s="878">
        <v>39381</v>
      </c>
      <c r="R23" s="879"/>
      <c r="S23" s="879"/>
      <c r="T23" s="879"/>
      <c r="U23" s="879"/>
      <c r="V23" s="879">
        <v>38274</v>
      </c>
      <c r="W23" s="879"/>
      <c r="X23" s="879"/>
      <c r="Y23" s="879"/>
      <c r="Z23" s="879"/>
      <c r="AA23" s="879">
        <v>1107</v>
      </c>
      <c r="AB23" s="879"/>
      <c r="AC23" s="879"/>
      <c r="AD23" s="879"/>
      <c r="AE23" s="880"/>
      <c r="AF23" s="881">
        <v>540</v>
      </c>
      <c r="AG23" s="879"/>
      <c r="AH23" s="879"/>
      <c r="AI23" s="879"/>
      <c r="AJ23" s="882"/>
      <c r="AK23" s="883"/>
      <c r="AL23" s="884"/>
      <c r="AM23" s="884"/>
      <c r="AN23" s="884"/>
      <c r="AO23" s="884"/>
      <c r="AP23" s="879">
        <v>52588</v>
      </c>
      <c r="AQ23" s="879"/>
      <c r="AR23" s="879"/>
      <c r="AS23" s="879"/>
      <c r="AT23" s="879"/>
      <c r="AU23" s="885"/>
      <c r="AV23" s="885"/>
      <c r="AW23" s="885"/>
      <c r="AX23" s="885"/>
      <c r="AY23" s="886"/>
      <c r="AZ23" s="894" t="s">
        <v>394</v>
      </c>
      <c r="BA23" s="895"/>
      <c r="BB23" s="895"/>
      <c r="BC23" s="895"/>
      <c r="BD23" s="896"/>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3" t="s">
        <v>395</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7" t="s">
        <v>400</v>
      </c>
      <c r="AG26" s="898"/>
      <c r="AH26" s="898"/>
      <c r="AI26" s="898"/>
      <c r="AJ26" s="899"/>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405</v>
      </c>
      <c r="C28" s="816"/>
      <c r="D28" s="816"/>
      <c r="E28" s="816"/>
      <c r="F28" s="816"/>
      <c r="G28" s="816"/>
      <c r="H28" s="816"/>
      <c r="I28" s="816"/>
      <c r="J28" s="816"/>
      <c r="K28" s="816"/>
      <c r="L28" s="816"/>
      <c r="M28" s="816"/>
      <c r="N28" s="816"/>
      <c r="O28" s="816"/>
      <c r="P28" s="817"/>
      <c r="Q28" s="907">
        <v>5459</v>
      </c>
      <c r="R28" s="908"/>
      <c r="S28" s="908"/>
      <c r="T28" s="908"/>
      <c r="U28" s="908"/>
      <c r="V28" s="908">
        <v>5457</v>
      </c>
      <c r="W28" s="908"/>
      <c r="X28" s="908"/>
      <c r="Y28" s="908"/>
      <c r="Z28" s="908"/>
      <c r="AA28" s="908">
        <v>1</v>
      </c>
      <c r="AB28" s="908"/>
      <c r="AC28" s="908"/>
      <c r="AD28" s="908"/>
      <c r="AE28" s="909"/>
      <c r="AF28" s="910">
        <v>1</v>
      </c>
      <c r="AG28" s="908"/>
      <c r="AH28" s="908"/>
      <c r="AI28" s="908"/>
      <c r="AJ28" s="911"/>
      <c r="AK28" s="912">
        <v>446</v>
      </c>
      <c r="AL28" s="903"/>
      <c r="AM28" s="903"/>
      <c r="AN28" s="903"/>
      <c r="AO28" s="903"/>
      <c r="AP28" s="903" t="s">
        <v>526</v>
      </c>
      <c r="AQ28" s="903"/>
      <c r="AR28" s="903"/>
      <c r="AS28" s="903"/>
      <c r="AT28" s="903"/>
      <c r="AU28" s="903" t="s">
        <v>526</v>
      </c>
      <c r="AV28" s="903"/>
      <c r="AW28" s="903"/>
      <c r="AX28" s="903"/>
      <c r="AY28" s="903"/>
      <c r="AZ28" s="904" t="s">
        <v>526</v>
      </c>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406</v>
      </c>
      <c r="C29" s="840"/>
      <c r="D29" s="840"/>
      <c r="E29" s="840"/>
      <c r="F29" s="840"/>
      <c r="G29" s="840"/>
      <c r="H29" s="840"/>
      <c r="I29" s="840"/>
      <c r="J29" s="840"/>
      <c r="K29" s="840"/>
      <c r="L29" s="840"/>
      <c r="M29" s="840"/>
      <c r="N29" s="840"/>
      <c r="O29" s="840"/>
      <c r="P29" s="841"/>
      <c r="Q29" s="842">
        <v>167</v>
      </c>
      <c r="R29" s="843"/>
      <c r="S29" s="843"/>
      <c r="T29" s="843"/>
      <c r="U29" s="843"/>
      <c r="V29" s="843">
        <v>167</v>
      </c>
      <c r="W29" s="843"/>
      <c r="X29" s="843"/>
      <c r="Y29" s="843"/>
      <c r="Z29" s="843"/>
      <c r="AA29" s="843" t="s">
        <v>611</v>
      </c>
      <c r="AB29" s="843"/>
      <c r="AC29" s="843"/>
      <c r="AD29" s="843"/>
      <c r="AE29" s="844"/>
      <c r="AF29" s="845" t="s">
        <v>407</v>
      </c>
      <c r="AG29" s="846"/>
      <c r="AH29" s="846"/>
      <c r="AI29" s="846"/>
      <c r="AJ29" s="847"/>
      <c r="AK29" s="915">
        <v>10</v>
      </c>
      <c r="AL29" s="916"/>
      <c r="AM29" s="916"/>
      <c r="AN29" s="916"/>
      <c r="AO29" s="916"/>
      <c r="AP29" s="916">
        <v>23</v>
      </c>
      <c r="AQ29" s="916"/>
      <c r="AR29" s="916"/>
      <c r="AS29" s="916"/>
      <c r="AT29" s="916"/>
      <c r="AU29" s="916" t="s">
        <v>526</v>
      </c>
      <c r="AV29" s="916"/>
      <c r="AW29" s="916"/>
      <c r="AX29" s="916"/>
      <c r="AY29" s="916"/>
      <c r="AZ29" s="917" t="s">
        <v>526</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408</v>
      </c>
      <c r="C30" s="840"/>
      <c r="D30" s="840"/>
      <c r="E30" s="840"/>
      <c r="F30" s="840"/>
      <c r="G30" s="840"/>
      <c r="H30" s="840"/>
      <c r="I30" s="840"/>
      <c r="J30" s="840"/>
      <c r="K30" s="840"/>
      <c r="L30" s="840"/>
      <c r="M30" s="840"/>
      <c r="N30" s="840"/>
      <c r="O30" s="840"/>
      <c r="P30" s="841"/>
      <c r="Q30" s="842">
        <v>7150</v>
      </c>
      <c r="R30" s="843"/>
      <c r="S30" s="843"/>
      <c r="T30" s="843"/>
      <c r="U30" s="843"/>
      <c r="V30" s="843">
        <v>7064</v>
      </c>
      <c r="W30" s="843"/>
      <c r="X30" s="843"/>
      <c r="Y30" s="843"/>
      <c r="Z30" s="843"/>
      <c r="AA30" s="843">
        <v>86</v>
      </c>
      <c r="AB30" s="843"/>
      <c r="AC30" s="843"/>
      <c r="AD30" s="843"/>
      <c r="AE30" s="844"/>
      <c r="AF30" s="845">
        <v>86</v>
      </c>
      <c r="AG30" s="846"/>
      <c r="AH30" s="846"/>
      <c r="AI30" s="846"/>
      <c r="AJ30" s="847"/>
      <c r="AK30" s="915">
        <v>1026</v>
      </c>
      <c r="AL30" s="916"/>
      <c r="AM30" s="916"/>
      <c r="AN30" s="916"/>
      <c r="AO30" s="916"/>
      <c r="AP30" s="916" t="s">
        <v>526</v>
      </c>
      <c r="AQ30" s="916"/>
      <c r="AR30" s="916"/>
      <c r="AS30" s="916"/>
      <c r="AT30" s="916"/>
      <c r="AU30" s="916" t="s">
        <v>526</v>
      </c>
      <c r="AV30" s="916"/>
      <c r="AW30" s="916"/>
      <c r="AX30" s="916"/>
      <c r="AY30" s="916"/>
      <c r="AZ30" s="917" t="s">
        <v>526</v>
      </c>
      <c r="BA30" s="917"/>
      <c r="BB30" s="917"/>
      <c r="BC30" s="917"/>
      <c r="BD30" s="917"/>
      <c r="BE30" s="913" t="s">
        <v>637</v>
      </c>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409</v>
      </c>
      <c r="C31" s="840"/>
      <c r="D31" s="840"/>
      <c r="E31" s="840"/>
      <c r="F31" s="840"/>
      <c r="G31" s="840"/>
      <c r="H31" s="840"/>
      <c r="I31" s="840"/>
      <c r="J31" s="840"/>
      <c r="K31" s="840"/>
      <c r="L31" s="840"/>
      <c r="M31" s="840"/>
      <c r="N31" s="840"/>
      <c r="O31" s="840"/>
      <c r="P31" s="841"/>
      <c r="Q31" s="842">
        <v>819</v>
      </c>
      <c r="R31" s="843"/>
      <c r="S31" s="843"/>
      <c r="T31" s="843"/>
      <c r="U31" s="843"/>
      <c r="V31" s="843">
        <v>804</v>
      </c>
      <c r="W31" s="843"/>
      <c r="X31" s="843"/>
      <c r="Y31" s="843"/>
      <c r="Z31" s="843"/>
      <c r="AA31" s="843">
        <v>14</v>
      </c>
      <c r="AB31" s="843"/>
      <c r="AC31" s="843"/>
      <c r="AD31" s="843"/>
      <c r="AE31" s="844"/>
      <c r="AF31" s="845">
        <v>14</v>
      </c>
      <c r="AG31" s="846"/>
      <c r="AH31" s="846"/>
      <c r="AI31" s="846"/>
      <c r="AJ31" s="847"/>
      <c r="AK31" s="915">
        <v>231</v>
      </c>
      <c r="AL31" s="916"/>
      <c r="AM31" s="916"/>
      <c r="AN31" s="916"/>
      <c r="AO31" s="916"/>
      <c r="AP31" s="916" t="s">
        <v>526</v>
      </c>
      <c r="AQ31" s="916"/>
      <c r="AR31" s="916"/>
      <c r="AS31" s="916"/>
      <c r="AT31" s="916"/>
      <c r="AU31" s="916" t="s">
        <v>526</v>
      </c>
      <c r="AV31" s="916"/>
      <c r="AW31" s="916"/>
      <c r="AX31" s="916"/>
      <c r="AY31" s="916"/>
      <c r="AZ31" s="917" t="s">
        <v>526</v>
      </c>
      <c r="BA31" s="917"/>
      <c r="BB31" s="917"/>
      <c r="BC31" s="917"/>
      <c r="BD31" s="917"/>
      <c r="BE31" s="913"/>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410</v>
      </c>
      <c r="C32" s="840"/>
      <c r="D32" s="840"/>
      <c r="E32" s="840"/>
      <c r="F32" s="840"/>
      <c r="G32" s="840"/>
      <c r="H32" s="840"/>
      <c r="I32" s="840"/>
      <c r="J32" s="840"/>
      <c r="K32" s="840"/>
      <c r="L32" s="840"/>
      <c r="M32" s="840"/>
      <c r="N32" s="840"/>
      <c r="O32" s="840"/>
      <c r="P32" s="841"/>
      <c r="Q32" s="842">
        <v>1727</v>
      </c>
      <c r="R32" s="843"/>
      <c r="S32" s="843"/>
      <c r="T32" s="843"/>
      <c r="U32" s="843"/>
      <c r="V32" s="843">
        <v>1690</v>
      </c>
      <c r="W32" s="843"/>
      <c r="X32" s="843"/>
      <c r="Y32" s="843"/>
      <c r="Z32" s="843"/>
      <c r="AA32" s="843">
        <v>37</v>
      </c>
      <c r="AB32" s="843"/>
      <c r="AC32" s="843"/>
      <c r="AD32" s="843"/>
      <c r="AE32" s="844"/>
      <c r="AF32" s="845">
        <v>1269</v>
      </c>
      <c r="AG32" s="846"/>
      <c r="AH32" s="846"/>
      <c r="AI32" s="846"/>
      <c r="AJ32" s="847"/>
      <c r="AK32" s="915" t="s">
        <v>611</v>
      </c>
      <c r="AL32" s="916"/>
      <c r="AM32" s="916"/>
      <c r="AN32" s="916"/>
      <c r="AO32" s="916"/>
      <c r="AP32" s="916">
        <v>9332</v>
      </c>
      <c r="AQ32" s="916"/>
      <c r="AR32" s="916"/>
      <c r="AS32" s="916"/>
      <c r="AT32" s="916"/>
      <c r="AU32" s="916">
        <v>2492</v>
      </c>
      <c r="AV32" s="916"/>
      <c r="AW32" s="916"/>
      <c r="AX32" s="916"/>
      <c r="AY32" s="916"/>
      <c r="AZ32" s="917" t="s">
        <v>526</v>
      </c>
      <c r="BA32" s="917"/>
      <c r="BB32" s="917"/>
      <c r="BC32" s="917"/>
      <c r="BD32" s="917"/>
      <c r="BE32" s="918" t="s">
        <v>634</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411</v>
      </c>
      <c r="C33" s="840"/>
      <c r="D33" s="840"/>
      <c r="E33" s="840"/>
      <c r="F33" s="840"/>
      <c r="G33" s="840"/>
      <c r="H33" s="840"/>
      <c r="I33" s="840"/>
      <c r="J33" s="840"/>
      <c r="K33" s="840"/>
      <c r="L33" s="840"/>
      <c r="M33" s="840"/>
      <c r="N33" s="840"/>
      <c r="O33" s="840"/>
      <c r="P33" s="841"/>
      <c r="Q33" s="842">
        <v>8817</v>
      </c>
      <c r="R33" s="843"/>
      <c r="S33" s="843"/>
      <c r="T33" s="843"/>
      <c r="U33" s="843"/>
      <c r="V33" s="843">
        <v>8714</v>
      </c>
      <c r="W33" s="843"/>
      <c r="X33" s="843"/>
      <c r="Y33" s="843"/>
      <c r="Z33" s="843"/>
      <c r="AA33" s="843">
        <v>103</v>
      </c>
      <c r="AB33" s="843"/>
      <c r="AC33" s="843"/>
      <c r="AD33" s="843"/>
      <c r="AE33" s="844"/>
      <c r="AF33" s="845">
        <v>2982</v>
      </c>
      <c r="AG33" s="846"/>
      <c r="AH33" s="846"/>
      <c r="AI33" s="846"/>
      <c r="AJ33" s="847"/>
      <c r="AK33" s="915" t="s">
        <v>611</v>
      </c>
      <c r="AL33" s="916"/>
      <c r="AM33" s="916"/>
      <c r="AN33" s="916"/>
      <c r="AO33" s="916"/>
      <c r="AP33" s="916">
        <v>2798</v>
      </c>
      <c r="AQ33" s="916"/>
      <c r="AR33" s="916"/>
      <c r="AS33" s="916"/>
      <c r="AT33" s="916"/>
      <c r="AU33" s="916">
        <v>1293</v>
      </c>
      <c r="AV33" s="916"/>
      <c r="AW33" s="916"/>
      <c r="AX33" s="916"/>
      <c r="AY33" s="916"/>
      <c r="AZ33" s="917" t="s">
        <v>526</v>
      </c>
      <c r="BA33" s="917"/>
      <c r="BB33" s="917"/>
      <c r="BC33" s="917"/>
      <c r="BD33" s="917"/>
      <c r="BE33" s="918" t="s">
        <v>635</v>
      </c>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412</v>
      </c>
      <c r="C34" s="840"/>
      <c r="D34" s="840"/>
      <c r="E34" s="840"/>
      <c r="F34" s="840"/>
      <c r="G34" s="840"/>
      <c r="H34" s="840"/>
      <c r="I34" s="840"/>
      <c r="J34" s="840"/>
      <c r="K34" s="840"/>
      <c r="L34" s="840"/>
      <c r="M34" s="840"/>
      <c r="N34" s="840"/>
      <c r="O34" s="840"/>
      <c r="P34" s="841"/>
      <c r="Q34" s="842">
        <f>ROUND((1127124+440341+642954+63767)/1000,0)</f>
        <v>2274</v>
      </c>
      <c r="R34" s="843"/>
      <c r="S34" s="843"/>
      <c r="T34" s="843"/>
      <c r="U34" s="843"/>
      <c r="V34" s="843">
        <f>ROUND((1035346+431747+621940+62335)/1000,0)</f>
        <v>2151</v>
      </c>
      <c r="W34" s="843"/>
      <c r="X34" s="843"/>
      <c r="Y34" s="843"/>
      <c r="Z34" s="843"/>
      <c r="AA34" s="843">
        <v>123</v>
      </c>
      <c r="AB34" s="843"/>
      <c r="AC34" s="843"/>
      <c r="AD34" s="843"/>
      <c r="AE34" s="844"/>
      <c r="AF34" s="845">
        <v>169</v>
      </c>
      <c r="AG34" s="846"/>
      <c r="AH34" s="846"/>
      <c r="AI34" s="846"/>
      <c r="AJ34" s="847"/>
      <c r="AK34" s="915" t="s">
        <v>611</v>
      </c>
      <c r="AL34" s="916"/>
      <c r="AM34" s="916"/>
      <c r="AN34" s="916"/>
      <c r="AO34" s="916"/>
      <c r="AP34" s="916">
        <v>11821</v>
      </c>
      <c r="AQ34" s="916"/>
      <c r="AR34" s="916"/>
      <c r="AS34" s="916"/>
      <c r="AT34" s="916"/>
      <c r="AU34" s="916">
        <v>11821</v>
      </c>
      <c r="AV34" s="916"/>
      <c r="AW34" s="916"/>
      <c r="AX34" s="916"/>
      <c r="AY34" s="916"/>
      <c r="AZ34" s="917" t="s">
        <v>526</v>
      </c>
      <c r="BA34" s="917"/>
      <c r="BB34" s="917"/>
      <c r="BC34" s="917"/>
      <c r="BD34" s="917"/>
      <c r="BE34" s="918" t="s">
        <v>636</v>
      </c>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t="s">
        <v>612</v>
      </c>
      <c r="R36" s="843"/>
      <c r="S36" s="843"/>
      <c r="T36" s="843"/>
      <c r="U36" s="843"/>
      <c r="V36" s="843"/>
      <c r="W36" s="843"/>
      <c r="X36" s="843"/>
      <c r="Y36" s="843"/>
      <c r="Z36" s="843"/>
      <c r="AA36" s="843"/>
      <c r="AB36" s="843"/>
      <c r="AC36" s="843"/>
      <c r="AD36" s="843"/>
      <c r="AE36" s="844"/>
      <c r="AF36" s="845" t="s">
        <v>602</v>
      </c>
      <c r="AG36" s="846"/>
      <c r="AH36" s="846"/>
      <c r="AI36" s="846"/>
      <c r="AJ36" s="847"/>
      <c r="AK36" s="915" t="s">
        <v>603</v>
      </c>
      <c r="AL36" s="916"/>
      <c r="AM36" s="916"/>
      <c r="AN36" s="916"/>
      <c r="AO36" s="916"/>
      <c r="AP36" s="916" t="s">
        <v>615</v>
      </c>
      <c r="AQ36" s="916"/>
      <c r="AR36" s="916"/>
      <c r="AS36" s="916"/>
      <c r="AT36" s="916"/>
      <c r="AU36" s="916" t="s">
        <v>615</v>
      </c>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t="s">
        <v>613</v>
      </c>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9"/>
      <c r="R50" s="920"/>
      <c r="S50" s="920"/>
      <c r="T50" s="920"/>
      <c r="U50" s="920"/>
      <c r="V50" s="920"/>
      <c r="W50" s="920"/>
      <c r="X50" s="920"/>
      <c r="Y50" s="920"/>
      <c r="Z50" s="920"/>
      <c r="AA50" s="920"/>
      <c r="AB50" s="920"/>
      <c r="AC50" s="920"/>
      <c r="AD50" s="920"/>
      <c r="AE50" s="921"/>
      <c r="AF50" s="845"/>
      <c r="AG50" s="846"/>
      <c r="AH50" s="846"/>
      <c r="AI50" s="846"/>
      <c r="AJ50" s="847"/>
      <c r="AK50" s="922"/>
      <c r="AL50" s="920"/>
      <c r="AM50" s="920"/>
      <c r="AN50" s="920"/>
      <c r="AO50" s="920"/>
      <c r="AP50" s="920"/>
      <c r="AQ50" s="920"/>
      <c r="AR50" s="920"/>
      <c r="AS50" s="920"/>
      <c r="AT50" s="920"/>
      <c r="AU50" s="920"/>
      <c r="AV50" s="920"/>
      <c r="AW50" s="920"/>
      <c r="AX50" s="920"/>
      <c r="AY50" s="920"/>
      <c r="AZ50" s="923"/>
      <c r="BA50" s="923"/>
      <c r="BB50" s="923"/>
      <c r="BC50" s="923"/>
      <c r="BD50" s="923"/>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9"/>
      <c r="R51" s="920"/>
      <c r="S51" s="920"/>
      <c r="T51" s="920"/>
      <c r="U51" s="920"/>
      <c r="V51" s="920"/>
      <c r="W51" s="920"/>
      <c r="X51" s="920"/>
      <c r="Y51" s="920"/>
      <c r="Z51" s="920"/>
      <c r="AA51" s="920"/>
      <c r="AB51" s="920"/>
      <c r="AC51" s="920"/>
      <c r="AD51" s="920"/>
      <c r="AE51" s="921"/>
      <c r="AF51" s="845"/>
      <c r="AG51" s="846"/>
      <c r="AH51" s="846"/>
      <c r="AI51" s="846"/>
      <c r="AJ51" s="847"/>
      <c r="AK51" s="922"/>
      <c r="AL51" s="920"/>
      <c r="AM51" s="920"/>
      <c r="AN51" s="920"/>
      <c r="AO51" s="920"/>
      <c r="AP51" s="920"/>
      <c r="AQ51" s="920"/>
      <c r="AR51" s="920"/>
      <c r="AS51" s="920"/>
      <c r="AT51" s="920"/>
      <c r="AU51" s="920"/>
      <c r="AV51" s="920"/>
      <c r="AW51" s="920"/>
      <c r="AX51" s="920"/>
      <c r="AY51" s="920"/>
      <c r="AZ51" s="923"/>
      <c r="BA51" s="923"/>
      <c r="BB51" s="923"/>
      <c r="BC51" s="923"/>
      <c r="BD51" s="923"/>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9"/>
      <c r="R52" s="920"/>
      <c r="S52" s="920"/>
      <c r="T52" s="920"/>
      <c r="U52" s="920"/>
      <c r="V52" s="920"/>
      <c r="W52" s="920"/>
      <c r="X52" s="920"/>
      <c r="Y52" s="920"/>
      <c r="Z52" s="920"/>
      <c r="AA52" s="920"/>
      <c r="AB52" s="920"/>
      <c r="AC52" s="920"/>
      <c r="AD52" s="920"/>
      <c r="AE52" s="921"/>
      <c r="AF52" s="845"/>
      <c r="AG52" s="846"/>
      <c r="AH52" s="846"/>
      <c r="AI52" s="846"/>
      <c r="AJ52" s="847"/>
      <c r="AK52" s="922"/>
      <c r="AL52" s="920"/>
      <c r="AM52" s="920"/>
      <c r="AN52" s="920"/>
      <c r="AO52" s="920"/>
      <c r="AP52" s="920"/>
      <c r="AQ52" s="920"/>
      <c r="AR52" s="920"/>
      <c r="AS52" s="920"/>
      <c r="AT52" s="920"/>
      <c r="AU52" s="920"/>
      <c r="AV52" s="920"/>
      <c r="AW52" s="920"/>
      <c r="AX52" s="920"/>
      <c r="AY52" s="920"/>
      <c r="AZ52" s="923"/>
      <c r="BA52" s="923"/>
      <c r="BB52" s="923"/>
      <c r="BC52" s="923"/>
      <c r="BD52" s="923"/>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9"/>
      <c r="R53" s="920"/>
      <c r="S53" s="920"/>
      <c r="T53" s="920"/>
      <c r="U53" s="920"/>
      <c r="V53" s="920"/>
      <c r="W53" s="920"/>
      <c r="X53" s="920"/>
      <c r="Y53" s="920"/>
      <c r="Z53" s="920"/>
      <c r="AA53" s="920"/>
      <c r="AB53" s="920"/>
      <c r="AC53" s="920"/>
      <c r="AD53" s="920"/>
      <c r="AE53" s="921"/>
      <c r="AF53" s="845"/>
      <c r="AG53" s="846"/>
      <c r="AH53" s="846"/>
      <c r="AI53" s="846"/>
      <c r="AJ53" s="847"/>
      <c r="AK53" s="922"/>
      <c r="AL53" s="920"/>
      <c r="AM53" s="920"/>
      <c r="AN53" s="920"/>
      <c r="AO53" s="920"/>
      <c r="AP53" s="920"/>
      <c r="AQ53" s="920"/>
      <c r="AR53" s="920"/>
      <c r="AS53" s="920"/>
      <c r="AT53" s="920"/>
      <c r="AU53" s="920"/>
      <c r="AV53" s="920"/>
      <c r="AW53" s="920"/>
      <c r="AX53" s="920"/>
      <c r="AY53" s="920"/>
      <c r="AZ53" s="923"/>
      <c r="BA53" s="923"/>
      <c r="BB53" s="923"/>
      <c r="BC53" s="923"/>
      <c r="BD53" s="923"/>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9"/>
      <c r="R54" s="920"/>
      <c r="S54" s="920"/>
      <c r="T54" s="920"/>
      <c r="U54" s="920"/>
      <c r="V54" s="920"/>
      <c r="W54" s="920"/>
      <c r="X54" s="920"/>
      <c r="Y54" s="920"/>
      <c r="Z54" s="920"/>
      <c r="AA54" s="920"/>
      <c r="AB54" s="920"/>
      <c r="AC54" s="920"/>
      <c r="AD54" s="920"/>
      <c r="AE54" s="921"/>
      <c r="AF54" s="845"/>
      <c r="AG54" s="846"/>
      <c r="AH54" s="846"/>
      <c r="AI54" s="846"/>
      <c r="AJ54" s="847"/>
      <c r="AK54" s="922"/>
      <c r="AL54" s="920"/>
      <c r="AM54" s="920"/>
      <c r="AN54" s="920"/>
      <c r="AO54" s="920"/>
      <c r="AP54" s="920"/>
      <c r="AQ54" s="920"/>
      <c r="AR54" s="920"/>
      <c r="AS54" s="920"/>
      <c r="AT54" s="920"/>
      <c r="AU54" s="920"/>
      <c r="AV54" s="920"/>
      <c r="AW54" s="920"/>
      <c r="AX54" s="920"/>
      <c r="AY54" s="920"/>
      <c r="AZ54" s="923"/>
      <c r="BA54" s="923"/>
      <c r="BB54" s="923"/>
      <c r="BC54" s="923"/>
      <c r="BD54" s="923"/>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9"/>
      <c r="R55" s="920"/>
      <c r="S55" s="920"/>
      <c r="T55" s="920"/>
      <c r="U55" s="920"/>
      <c r="V55" s="920"/>
      <c r="W55" s="920"/>
      <c r="X55" s="920"/>
      <c r="Y55" s="920"/>
      <c r="Z55" s="920"/>
      <c r="AA55" s="920"/>
      <c r="AB55" s="920"/>
      <c r="AC55" s="920"/>
      <c r="AD55" s="920"/>
      <c r="AE55" s="921"/>
      <c r="AF55" s="845"/>
      <c r="AG55" s="846"/>
      <c r="AH55" s="846"/>
      <c r="AI55" s="846"/>
      <c r="AJ55" s="847"/>
      <c r="AK55" s="922"/>
      <c r="AL55" s="920"/>
      <c r="AM55" s="920"/>
      <c r="AN55" s="920"/>
      <c r="AO55" s="920"/>
      <c r="AP55" s="920"/>
      <c r="AQ55" s="920"/>
      <c r="AR55" s="920"/>
      <c r="AS55" s="920"/>
      <c r="AT55" s="920"/>
      <c r="AU55" s="920"/>
      <c r="AV55" s="920"/>
      <c r="AW55" s="920"/>
      <c r="AX55" s="920"/>
      <c r="AY55" s="920"/>
      <c r="AZ55" s="923"/>
      <c r="BA55" s="923"/>
      <c r="BB55" s="923"/>
      <c r="BC55" s="923"/>
      <c r="BD55" s="923"/>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9"/>
      <c r="R56" s="920"/>
      <c r="S56" s="920"/>
      <c r="T56" s="920"/>
      <c r="U56" s="920"/>
      <c r="V56" s="920"/>
      <c r="W56" s="920"/>
      <c r="X56" s="920"/>
      <c r="Y56" s="920"/>
      <c r="Z56" s="920"/>
      <c r="AA56" s="920"/>
      <c r="AB56" s="920"/>
      <c r="AC56" s="920"/>
      <c r="AD56" s="920"/>
      <c r="AE56" s="921"/>
      <c r="AF56" s="845"/>
      <c r="AG56" s="846"/>
      <c r="AH56" s="846"/>
      <c r="AI56" s="846"/>
      <c r="AJ56" s="847"/>
      <c r="AK56" s="922"/>
      <c r="AL56" s="920"/>
      <c r="AM56" s="920"/>
      <c r="AN56" s="920"/>
      <c r="AO56" s="920"/>
      <c r="AP56" s="920"/>
      <c r="AQ56" s="920"/>
      <c r="AR56" s="920"/>
      <c r="AS56" s="920"/>
      <c r="AT56" s="920"/>
      <c r="AU56" s="920"/>
      <c r="AV56" s="920"/>
      <c r="AW56" s="920"/>
      <c r="AX56" s="920"/>
      <c r="AY56" s="920"/>
      <c r="AZ56" s="923"/>
      <c r="BA56" s="923"/>
      <c r="BB56" s="923"/>
      <c r="BC56" s="923"/>
      <c r="BD56" s="923"/>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9"/>
      <c r="R57" s="920"/>
      <c r="S57" s="920"/>
      <c r="T57" s="920"/>
      <c r="U57" s="920"/>
      <c r="V57" s="920"/>
      <c r="W57" s="920"/>
      <c r="X57" s="920"/>
      <c r="Y57" s="920"/>
      <c r="Z57" s="920"/>
      <c r="AA57" s="920"/>
      <c r="AB57" s="920"/>
      <c r="AC57" s="920"/>
      <c r="AD57" s="920"/>
      <c r="AE57" s="921"/>
      <c r="AF57" s="845"/>
      <c r="AG57" s="846"/>
      <c r="AH57" s="846"/>
      <c r="AI57" s="846"/>
      <c r="AJ57" s="847"/>
      <c r="AK57" s="922"/>
      <c r="AL57" s="920"/>
      <c r="AM57" s="920"/>
      <c r="AN57" s="920"/>
      <c r="AO57" s="920"/>
      <c r="AP57" s="920"/>
      <c r="AQ57" s="920"/>
      <c r="AR57" s="920"/>
      <c r="AS57" s="920"/>
      <c r="AT57" s="920"/>
      <c r="AU57" s="920"/>
      <c r="AV57" s="920"/>
      <c r="AW57" s="920"/>
      <c r="AX57" s="920"/>
      <c r="AY57" s="920"/>
      <c r="AZ57" s="923"/>
      <c r="BA57" s="923"/>
      <c r="BB57" s="923"/>
      <c r="BC57" s="923"/>
      <c r="BD57" s="923"/>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9"/>
      <c r="R58" s="920"/>
      <c r="S58" s="920"/>
      <c r="T58" s="920"/>
      <c r="U58" s="920"/>
      <c r="V58" s="920"/>
      <c r="W58" s="920"/>
      <c r="X58" s="920"/>
      <c r="Y58" s="920"/>
      <c r="Z58" s="920"/>
      <c r="AA58" s="920"/>
      <c r="AB58" s="920"/>
      <c r="AC58" s="920"/>
      <c r="AD58" s="920"/>
      <c r="AE58" s="921"/>
      <c r="AF58" s="845"/>
      <c r="AG58" s="846"/>
      <c r="AH58" s="846"/>
      <c r="AI58" s="846"/>
      <c r="AJ58" s="847"/>
      <c r="AK58" s="922"/>
      <c r="AL58" s="920"/>
      <c r="AM58" s="920"/>
      <c r="AN58" s="920"/>
      <c r="AO58" s="920"/>
      <c r="AP58" s="920"/>
      <c r="AQ58" s="920"/>
      <c r="AR58" s="920"/>
      <c r="AS58" s="920"/>
      <c r="AT58" s="920"/>
      <c r="AU58" s="920"/>
      <c r="AV58" s="920"/>
      <c r="AW58" s="920"/>
      <c r="AX58" s="920"/>
      <c r="AY58" s="920"/>
      <c r="AZ58" s="923"/>
      <c r="BA58" s="923"/>
      <c r="BB58" s="923"/>
      <c r="BC58" s="923"/>
      <c r="BD58" s="923"/>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9"/>
      <c r="R59" s="920"/>
      <c r="S59" s="920"/>
      <c r="T59" s="920"/>
      <c r="U59" s="920"/>
      <c r="V59" s="920"/>
      <c r="W59" s="920"/>
      <c r="X59" s="920"/>
      <c r="Y59" s="920"/>
      <c r="Z59" s="920"/>
      <c r="AA59" s="920"/>
      <c r="AB59" s="920"/>
      <c r="AC59" s="920"/>
      <c r="AD59" s="920"/>
      <c r="AE59" s="921"/>
      <c r="AF59" s="845"/>
      <c r="AG59" s="846"/>
      <c r="AH59" s="846"/>
      <c r="AI59" s="846"/>
      <c r="AJ59" s="847"/>
      <c r="AK59" s="922"/>
      <c r="AL59" s="920"/>
      <c r="AM59" s="920"/>
      <c r="AN59" s="920"/>
      <c r="AO59" s="920"/>
      <c r="AP59" s="920"/>
      <c r="AQ59" s="920"/>
      <c r="AR59" s="920"/>
      <c r="AS59" s="920"/>
      <c r="AT59" s="920"/>
      <c r="AU59" s="920"/>
      <c r="AV59" s="920"/>
      <c r="AW59" s="920"/>
      <c r="AX59" s="920"/>
      <c r="AY59" s="920"/>
      <c r="AZ59" s="923"/>
      <c r="BA59" s="923"/>
      <c r="BB59" s="923"/>
      <c r="BC59" s="923"/>
      <c r="BD59" s="923"/>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9"/>
      <c r="R60" s="920"/>
      <c r="S60" s="920"/>
      <c r="T60" s="920"/>
      <c r="U60" s="920"/>
      <c r="V60" s="920"/>
      <c r="W60" s="920"/>
      <c r="X60" s="920"/>
      <c r="Y60" s="920"/>
      <c r="Z60" s="920"/>
      <c r="AA60" s="920"/>
      <c r="AB60" s="920"/>
      <c r="AC60" s="920"/>
      <c r="AD60" s="920"/>
      <c r="AE60" s="921"/>
      <c r="AF60" s="845"/>
      <c r="AG60" s="846"/>
      <c r="AH60" s="846"/>
      <c r="AI60" s="846"/>
      <c r="AJ60" s="847"/>
      <c r="AK60" s="922"/>
      <c r="AL60" s="920"/>
      <c r="AM60" s="920"/>
      <c r="AN60" s="920"/>
      <c r="AO60" s="920"/>
      <c r="AP60" s="920"/>
      <c r="AQ60" s="920"/>
      <c r="AR60" s="920"/>
      <c r="AS60" s="920"/>
      <c r="AT60" s="920"/>
      <c r="AU60" s="920"/>
      <c r="AV60" s="920"/>
      <c r="AW60" s="920"/>
      <c r="AX60" s="920"/>
      <c r="AY60" s="920"/>
      <c r="AZ60" s="923"/>
      <c r="BA60" s="923"/>
      <c r="BB60" s="923"/>
      <c r="BC60" s="923"/>
      <c r="BD60" s="923"/>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9"/>
      <c r="R61" s="920"/>
      <c r="S61" s="920"/>
      <c r="T61" s="920"/>
      <c r="U61" s="920"/>
      <c r="V61" s="920"/>
      <c r="W61" s="920"/>
      <c r="X61" s="920"/>
      <c r="Y61" s="920"/>
      <c r="Z61" s="920"/>
      <c r="AA61" s="920"/>
      <c r="AB61" s="920"/>
      <c r="AC61" s="920"/>
      <c r="AD61" s="920"/>
      <c r="AE61" s="921"/>
      <c r="AF61" s="845"/>
      <c r="AG61" s="846"/>
      <c r="AH61" s="846"/>
      <c r="AI61" s="846"/>
      <c r="AJ61" s="847"/>
      <c r="AK61" s="922"/>
      <c r="AL61" s="920"/>
      <c r="AM61" s="920"/>
      <c r="AN61" s="920"/>
      <c r="AO61" s="920"/>
      <c r="AP61" s="920"/>
      <c r="AQ61" s="920"/>
      <c r="AR61" s="920"/>
      <c r="AS61" s="920"/>
      <c r="AT61" s="920"/>
      <c r="AU61" s="920"/>
      <c r="AV61" s="920"/>
      <c r="AW61" s="920"/>
      <c r="AX61" s="920"/>
      <c r="AY61" s="920"/>
      <c r="AZ61" s="923"/>
      <c r="BA61" s="923"/>
      <c r="BB61" s="923"/>
      <c r="BC61" s="923"/>
      <c r="BD61" s="923"/>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9"/>
      <c r="R62" s="920"/>
      <c r="S62" s="920"/>
      <c r="T62" s="920"/>
      <c r="U62" s="920"/>
      <c r="V62" s="920"/>
      <c r="W62" s="920"/>
      <c r="X62" s="920"/>
      <c r="Y62" s="920"/>
      <c r="Z62" s="920"/>
      <c r="AA62" s="920"/>
      <c r="AB62" s="920"/>
      <c r="AC62" s="920"/>
      <c r="AD62" s="920"/>
      <c r="AE62" s="921"/>
      <c r="AF62" s="845"/>
      <c r="AG62" s="846"/>
      <c r="AH62" s="846"/>
      <c r="AI62" s="846"/>
      <c r="AJ62" s="847"/>
      <c r="AK62" s="922"/>
      <c r="AL62" s="920"/>
      <c r="AM62" s="920"/>
      <c r="AN62" s="920"/>
      <c r="AO62" s="920"/>
      <c r="AP62" s="920"/>
      <c r="AQ62" s="920"/>
      <c r="AR62" s="920"/>
      <c r="AS62" s="920"/>
      <c r="AT62" s="920"/>
      <c r="AU62" s="920"/>
      <c r="AV62" s="920"/>
      <c r="AW62" s="920"/>
      <c r="AX62" s="920"/>
      <c r="AY62" s="920"/>
      <c r="AZ62" s="923"/>
      <c r="BA62" s="923"/>
      <c r="BB62" s="923"/>
      <c r="BC62" s="923"/>
      <c r="BD62" s="923"/>
      <c r="BE62" s="913"/>
      <c r="BF62" s="913"/>
      <c r="BG62" s="913"/>
      <c r="BH62" s="913"/>
      <c r="BI62" s="914"/>
      <c r="BJ62" s="931" t="s">
        <v>413</v>
      </c>
      <c r="BK62" s="891"/>
      <c r="BL62" s="891"/>
      <c r="BM62" s="891"/>
      <c r="BN62" s="892"/>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392</v>
      </c>
      <c r="B63" s="875" t="s">
        <v>414</v>
      </c>
      <c r="C63" s="876"/>
      <c r="D63" s="876"/>
      <c r="E63" s="876"/>
      <c r="F63" s="876"/>
      <c r="G63" s="876"/>
      <c r="H63" s="876"/>
      <c r="I63" s="876"/>
      <c r="J63" s="876"/>
      <c r="K63" s="876"/>
      <c r="L63" s="876"/>
      <c r="M63" s="876"/>
      <c r="N63" s="876"/>
      <c r="O63" s="876"/>
      <c r="P63" s="877"/>
      <c r="Q63" s="924"/>
      <c r="R63" s="925"/>
      <c r="S63" s="925"/>
      <c r="T63" s="925"/>
      <c r="U63" s="925"/>
      <c r="V63" s="925"/>
      <c r="W63" s="925"/>
      <c r="X63" s="925"/>
      <c r="Y63" s="925"/>
      <c r="Z63" s="925"/>
      <c r="AA63" s="925"/>
      <c r="AB63" s="925"/>
      <c r="AC63" s="925"/>
      <c r="AD63" s="925"/>
      <c r="AE63" s="926"/>
      <c r="AF63" s="927">
        <v>4522</v>
      </c>
      <c r="AG63" s="928"/>
      <c r="AH63" s="928"/>
      <c r="AI63" s="928"/>
      <c r="AJ63" s="929"/>
      <c r="AK63" s="930"/>
      <c r="AL63" s="925"/>
      <c r="AM63" s="925"/>
      <c r="AN63" s="925"/>
      <c r="AO63" s="925"/>
      <c r="AP63" s="928">
        <v>23974</v>
      </c>
      <c r="AQ63" s="928"/>
      <c r="AR63" s="928"/>
      <c r="AS63" s="928"/>
      <c r="AT63" s="928"/>
      <c r="AU63" s="928">
        <v>15605</v>
      </c>
      <c r="AV63" s="928"/>
      <c r="AW63" s="928"/>
      <c r="AX63" s="928"/>
      <c r="AY63" s="928"/>
      <c r="AZ63" s="932"/>
      <c r="BA63" s="932"/>
      <c r="BB63" s="932"/>
      <c r="BC63" s="932"/>
      <c r="BD63" s="932"/>
      <c r="BE63" s="933"/>
      <c r="BF63" s="933"/>
      <c r="BG63" s="933"/>
      <c r="BH63" s="933"/>
      <c r="BI63" s="934"/>
      <c r="BJ63" s="935" t="s">
        <v>415</v>
      </c>
      <c r="BK63" s="936"/>
      <c r="BL63" s="936"/>
      <c r="BM63" s="936"/>
      <c r="BN63" s="937"/>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8" t="s">
        <v>421</v>
      </c>
      <c r="AG66" s="898"/>
      <c r="AH66" s="898"/>
      <c r="AI66" s="898"/>
      <c r="AJ66" s="939"/>
      <c r="AK66" s="801" t="s">
        <v>422</v>
      </c>
      <c r="AL66" s="825"/>
      <c r="AM66" s="825"/>
      <c r="AN66" s="825"/>
      <c r="AO66" s="826"/>
      <c r="AP66" s="801" t="s">
        <v>423</v>
      </c>
      <c r="AQ66" s="802"/>
      <c r="AR66" s="802"/>
      <c r="AS66" s="802"/>
      <c r="AT66" s="803"/>
      <c r="AU66" s="801" t="s">
        <v>424</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1"/>
      <c r="AH67" s="901"/>
      <c r="AI67" s="901"/>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2">
      <c r="A68" s="259">
        <v>1</v>
      </c>
      <c r="B68" s="955" t="s">
        <v>604</v>
      </c>
      <c r="C68" s="956"/>
      <c r="D68" s="956"/>
      <c r="E68" s="956"/>
      <c r="F68" s="956"/>
      <c r="G68" s="956"/>
      <c r="H68" s="956"/>
      <c r="I68" s="956"/>
      <c r="J68" s="956"/>
      <c r="K68" s="956"/>
      <c r="L68" s="956"/>
      <c r="M68" s="956"/>
      <c r="N68" s="956"/>
      <c r="O68" s="956"/>
      <c r="P68" s="957"/>
      <c r="Q68" s="958">
        <v>1987</v>
      </c>
      <c r="R68" s="952"/>
      <c r="S68" s="952"/>
      <c r="T68" s="952"/>
      <c r="U68" s="952"/>
      <c r="V68" s="952">
        <v>1964</v>
      </c>
      <c r="W68" s="952"/>
      <c r="X68" s="952"/>
      <c r="Y68" s="952"/>
      <c r="Z68" s="952"/>
      <c r="AA68" s="952">
        <v>23</v>
      </c>
      <c r="AB68" s="952"/>
      <c r="AC68" s="952"/>
      <c r="AD68" s="952"/>
      <c r="AE68" s="952"/>
      <c r="AF68" s="952">
        <v>23</v>
      </c>
      <c r="AG68" s="952"/>
      <c r="AH68" s="952"/>
      <c r="AI68" s="952"/>
      <c r="AJ68" s="952"/>
      <c r="AK68" s="952">
        <v>45</v>
      </c>
      <c r="AL68" s="952"/>
      <c r="AM68" s="952"/>
      <c r="AN68" s="952"/>
      <c r="AO68" s="952"/>
      <c r="AP68" s="952">
        <v>16</v>
      </c>
      <c r="AQ68" s="952"/>
      <c r="AR68" s="952"/>
      <c r="AS68" s="952"/>
      <c r="AT68" s="952"/>
      <c r="AU68" s="952">
        <v>6</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2">
      <c r="A69" s="262">
        <v>2</v>
      </c>
      <c r="B69" s="959" t="s">
        <v>605</v>
      </c>
      <c r="C69" s="960"/>
      <c r="D69" s="960"/>
      <c r="E69" s="960"/>
      <c r="F69" s="960"/>
      <c r="G69" s="960"/>
      <c r="H69" s="960"/>
      <c r="I69" s="960"/>
      <c r="J69" s="960"/>
      <c r="K69" s="960"/>
      <c r="L69" s="960"/>
      <c r="M69" s="960"/>
      <c r="N69" s="960"/>
      <c r="O69" s="960"/>
      <c r="P69" s="961"/>
      <c r="Q69" s="962">
        <v>1312</v>
      </c>
      <c r="R69" s="916"/>
      <c r="S69" s="916"/>
      <c r="T69" s="916"/>
      <c r="U69" s="916"/>
      <c r="V69" s="916">
        <v>1205</v>
      </c>
      <c r="W69" s="916"/>
      <c r="X69" s="916"/>
      <c r="Y69" s="916"/>
      <c r="Z69" s="916"/>
      <c r="AA69" s="916">
        <v>106</v>
      </c>
      <c r="AB69" s="916"/>
      <c r="AC69" s="916"/>
      <c r="AD69" s="916"/>
      <c r="AE69" s="916"/>
      <c r="AF69" s="916">
        <v>106</v>
      </c>
      <c r="AG69" s="916"/>
      <c r="AH69" s="916"/>
      <c r="AI69" s="916"/>
      <c r="AJ69" s="916"/>
      <c r="AK69" s="916" t="s">
        <v>616</v>
      </c>
      <c r="AL69" s="916"/>
      <c r="AM69" s="916"/>
      <c r="AN69" s="916"/>
      <c r="AO69" s="916"/>
      <c r="AP69" s="916" t="s">
        <v>616</v>
      </c>
      <c r="AQ69" s="916"/>
      <c r="AR69" s="916"/>
      <c r="AS69" s="916"/>
      <c r="AT69" s="916"/>
      <c r="AU69" s="916" t="s">
        <v>616</v>
      </c>
      <c r="AV69" s="916"/>
      <c r="AW69" s="916"/>
      <c r="AX69" s="916"/>
      <c r="AY69" s="916"/>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2">
      <c r="A70" s="262">
        <v>3</v>
      </c>
      <c r="B70" s="959" t="s">
        <v>606</v>
      </c>
      <c r="C70" s="960"/>
      <c r="D70" s="960"/>
      <c r="E70" s="960"/>
      <c r="F70" s="960"/>
      <c r="G70" s="960"/>
      <c r="H70" s="960"/>
      <c r="I70" s="960"/>
      <c r="J70" s="960"/>
      <c r="K70" s="960"/>
      <c r="L70" s="960"/>
      <c r="M70" s="960"/>
      <c r="N70" s="960"/>
      <c r="O70" s="960"/>
      <c r="P70" s="961"/>
      <c r="Q70" s="962">
        <v>419100</v>
      </c>
      <c r="R70" s="916"/>
      <c r="S70" s="916"/>
      <c r="T70" s="916"/>
      <c r="U70" s="916"/>
      <c r="V70" s="916">
        <v>414580</v>
      </c>
      <c r="W70" s="916"/>
      <c r="X70" s="916"/>
      <c r="Y70" s="916"/>
      <c r="Z70" s="916"/>
      <c r="AA70" s="916">
        <v>4521</v>
      </c>
      <c r="AB70" s="916"/>
      <c r="AC70" s="916"/>
      <c r="AD70" s="916"/>
      <c r="AE70" s="916"/>
      <c r="AF70" s="916">
        <v>4521</v>
      </c>
      <c r="AG70" s="916"/>
      <c r="AH70" s="916"/>
      <c r="AI70" s="916"/>
      <c r="AJ70" s="916"/>
      <c r="AK70" s="916">
        <v>845</v>
      </c>
      <c r="AL70" s="916"/>
      <c r="AM70" s="916"/>
      <c r="AN70" s="916"/>
      <c r="AO70" s="916"/>
      <c r="AP70" s="916" t="s">
        <v>616</v>
      </c>
      <c r="AQ70" s="916"/>
      <c r="AR70" s="916"/>
      <c r="AS70" s="916"/>
      <c r="AT70" s="916"/>
      <c r="AU70" s="916" t="s">
        <v>616</v>
      </c>
      <c r="AV70" s="916"/>
      <c r="AW70" s="916"/>
      <c r="AX70" s="916"/>
      <c r="AY70" s="916"/>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2">
      <c r="A71" s="262">
        <v>4</v>
      </c>
      <c r="B71" s="959"/>
      <c r="C71" s="960"/>
      <c r="D71" s="960"/>
      <c r="E71" s="960"/>
      <c r="F71" s="960"/>
      <c r="G71" s="960"/>
      <c r="H71" s="960"/>
      <c r="I71" s="960"/>
      <c r="J71" s="960"/>
      <c r="K71" s="960"/>
      <c r="L71" s="960"/>
      <c r="M71" s="960"/>
      <c r="N71" s="960"/>
      <c r="O71" s="960"/>
      <c r="P71" s="961"/>
      <c r="Q71" s="962" t="s">
        <v>607</v>
      </c>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6"/>
      <c r="AY71" s="916"/>
      <c r="AZ71" s="963"/>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2">
      <c r="A72" s="262">
        <v>5</v>
      </c>
      <c r="B72" s="959"/>
      <c r="C72" s="960"/>
      <c r="D72" s="960"/>
      <c r="E72" s="960"/>
      <c r="F72" s="960"/>
      <c r="G72" s="960"/>
      <c r="H72" s="960"/>
      <c r="I72" s="960"/>
      <c r="J72" s="960"/>
      <c r="K72" s="960"/>
      <c r="L72" s="960"/>
      <c r="M72" s="960"/>
      <c r="N72" s="960"/>
      <c r="O72" s="960"/>
      <c r="P72" s="961"/>
      <c r="Q72" s="962" t="s">
        <v>608</v>
      </c>
      <c r="R72" s="916"/>
      <c r="S72" s="916"/>
      <c r="T72" s="916"/>
      <c r="U72" s="916"/>
      <c r="V72" s="916"/>
      <c r="W72" s="916"/>
      <c r="X72" s="916"/>
      <c r="Y72" s="916"/>
      <c r="Z72" s="916"/>
      <c r="AA72" s="916"/>
      <c r="AB72" s="916"/>
      <c r="AC72" s="916"/>
      <c r="AD72" s="916"/>
      <c r="AE72" s="916"/>
      <c r="AF72" s="916"/>
      <c r="AG72" s="916"/>
      <c r="AH72" s="916"/>
      <c r="AI72" s="916"/>
      <c r="AJ72" s="916"/>
      <c r="AK72" s="916"/>
      <c r="AL72" s="916"/>
      <c r="AM72" s="916"/>
      <c r="AN72" s="916"/>
      <c r="AO72" s="916"/>
      <c r="AP72" s="916"/>
      <c r="AQ72" s="916"/>
      <c r="AR72" s="916"/>
      <c r="AS72" s="916"/>
      <c r="AT72" s="916"/>
      <c r="AU72" s="916"/>
      <c r="AV72" s="916"/>
      <c r="AW72" s="916"/>
      <c r="AX72" s="916"/>
      <c r="AY72" s="916"/>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2">
      <c r="A73" s="262">
        <v>6</v>
      </c>
      <c r="B73" s="959"/>
      <c r="C73" s="960"/>
      <c r="D73" s="960"/>
      <c r="E73" s="960"/>
      <c r="F73" s="960"/>
      <c r="G73" s="960"/>
      <c r="H73" s="960"/>
      <c r="I73" s="960"/>
      <c r="J73" s="960"/>
      <c r="K73" s="960"/>
      <c r="L73" s="960"/>
      <c r="M73" s="960"/>
      <c r="N73" s="960"/>
      <c r="O73" s="960"/>
      <c r="P73" s="961"/>
      <c r="Q73" s="962" t="s">
        <v>609</v>
      </c>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6"/>
      <c r="AQ73" s="916"/>
      <c r="AR73" s="916"/>
      <c r="AS73" s="916"/>
      <c r="AT73" s="916"/>
      <c r="AU73" s="916"/>
      <c r="AV73" s="916"/>
      <c r="AW73" s="916"/>
      <c r="AX73" s="916"/>
      <c r="AY73" s="916"/>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2">
      <c r="A74" s="262">
        <v>7</v>
      </c>
      <c r="B74" s="959"/>
      <c r="C74" s="960"/>
      <c r="D74" s="960"/>
      <c r="E74" s="960"/>
      <c r="F74" s="960"/>
      <c r="G74" s="960"/>
      <c r="H74" s="960"/>
      <c r="I74" s="960"/>
      <c r="J74" s="960"/>
      <c r="K74" s="960"/>
      <c r="L74" s="960"/>
      <c r="M74" s="960"/>
      <c r="N74" s="960"/>
      <c r="O74" s="960"/>
      <c r="P74" s="961"/>
      <c r="Q74" s="962" t="s">
        <v>610</v>
      </c>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2">
      <c r="A75" s="262">
        <v>8</v>
      </c>
      <c r="B75" s="959"/>
      <c r="C75" s="960"/>
      <c r="D75" s="960"/>
      <c r="E75" s="960"/>
      <c r="F75" s="960"/>
      <c r="G75" s="960"/>
      <c r="H75" s="960"/>
      <c r="I75" s="960"/>
      <c r="J75" s="960"/>
      <c r="K75" s="960"/>
      <c r="L75" s="960"/>
      <c r="M75" s="960"/>
      <c r="N75" s="960"/>
      <c r="O75" s="960"/>
      <c r="P75" s="961"/>
      <c r="Q75" s="965"/>
      <c r="R75" s="966"/>
      <c r="S75" s="966"/>
      <c r="T75" s="966"/>
      <c r="U75" s="915"/>
      <c r="V75" s="967"/>
      <c r="W75" s="966"/>
      <c r="X75" s="966"/>
      <c r="Y75" s="966"/>
      <c r="Z75" s="915"/>
      <c r="AA75" s="967"/>
      <c r="AB75" s="966"/>
      <c r="AC75" s="966"/>
      <c r="AD75" s="966"/>
      <c r="AE75" s="915"/>
      <c r="AF75" s="967"/>
      <c r="AG75" s="966"/>
      <c r="AH75" s="966"/>
      <c r="AI75" s="966"/>
      <c r="AJ75" s="915"/>
      <c r="AK75" s="967"/>
      <c r="AL75" s="966"/>
      <c r="AM75" s="966"/>
      <c r="AN75" s="966"/>
      <c r="AO75" s="915"/>
      <c r="AP75" s="967"/>
      <c r="AQ75" s="966"/>
      <c r="AR75" s="966"/>
      <c r="AS75" s="966"/>
      <c r="AT75" s="915"/>
      <c r="AU75" s="967"/>
      <c r="AV75" s="966"/>
      <c r="AW75" s="966"/>
      <c r="AX75" s="966"/>
      <c r="AY75" s="915"/>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2">
      <c r="A76" s="262">
        <v>9</v>
      </c>
      <c r="B76" s="959"/>
      <c r="C76" s="960"/>
      <c r="D76" s="960"/>
      <c r="E76" s="960"/>
      <c r="F76" s="960"/>
      <c r="G76" s="960"/>
      <c r="H76" s="960"/>
      <c r="I76" s="960"/>
      <c r="J76" s="960"/>
      <c r="K76" s="960"/>
      <c r="L76" s="960"/>
      <c r="M76" s="960"/>
      <c r="N76" s="960"/>
      <c r="O76" s="960"/>
      <c r="P76" s="961"/>
      <c r="Q76" s="965"/>
      <c r="R76" s="966"/>
      <c r="S76" s="966"/>
      <c r="T76" s="966"/>
      <c r="U76" s="915"/>
      <c r="V76" s="967"/>
      <c r="W76" s="966"/>
      <c r="X76" s="966"/>
      <c r="Y76" s="966"/>
      <c r="Z76" s="915"/>
      <c r="AA76" s="967"/>
      <c r="AB76" s="966"/>
      <c r="AC76" s="966"/>
      <c r="AD76" s="966"/>
      <c r="AE76" s="915"/>
      <c r="AF76" s="967"/>
      <c r="AG76" s="966"/>
      <c r="AH76" s="966"/>
      <c r="AI76" s="966"/>
      <c r="AJ76" s="915"/>
      <c r="AK76" s="967"/>
      <c r="AL76" s="966"/>
      <c r="AM76" s="966"/>
      <c r="AN76" s="966"/>
      <c r="AO76" s="915"/>
      <c r="AP76" s="967"/>
      <c r="AQ76" s="966"/>
      <c r="AR76" s="966"/>
      <c r="AS76" s="966"/>
      <c r="AT76" s="915"/>
      <c r="AU76" s="967"/>
      <c r="AV76" s="966"/>
      <c r="AW76" s="966"/>
      <c r="AX76" s="966"/>
      <c r="AY76" s="915"/>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2">
      <c r="A77" s="262">
        <v>10</v>
      </c>
      <c r="B77" s="959"/>
      <c r="C77" s="960"/>
      <c r="D77" s="960"/>
      <c r="E77" s="960"/>
      <c r="F77" s="960"/>
      <c r="G77" s="960"/>
      <c r="H77" s="960"/>
      <c r="I77" s="960"/>
      <c r="J77" s="960"/>
      <c r="K77" s="960"/>
      <c r="L77" s="960"/>
      <c r="M77" s="960"/>
      <c r="N77" s="960"/>
      <c r="O77" s="960"/>
      <c r="P77" s="961"/>
      <c r="Q77" s="965"/>
      <c r="R77" s="966"/>
      <c r="S77" s="966"/>
      <c r="T77" s="966"/>
      <c r="U77" s="915"/>
      <c r="V77" s="967"/>
      <c r="W77" s="966"/>
      <c r="X77" s="966"/>
      <c r="Y77" s="966"/>
      <c r="Z77" s="915"/>
      <c r="AA77" s="967"/>
      <c r="AB77" s="966"/>
      <c r="AC77" s="966"/>
      <c r="AD77" s="966"/>
      <c r="AE77" s="915"/>
      <c r="AF77" s="967"/>
      <c r="AG77" s="966"/>
      <c r="AH77" s="966"/>
      <c r="AI77" s="966"/>
      <c r="AJ77" s="915"/>
      <c r="AK77" s="967"/>
      <c r="AL77" s="966"/>
      <c r="AM77" s="966"/>
      <c r="AN77" s="966"/>
      <c r="AO77" s="915"/>
      <c r="AP77" s="967"/>
      <c r="AQ77" s="966"/>
      <c r="AR77" s="966"/>
      <c r="AS77" s="966"/>
      <c r="AT77" s="915"/>
      <c r="AU77" s="967"/>
      <c r="AV77" s="966"/>
      <c r="AW77" s="966"/>
      <c r="AX77" s="966"/>
      <c r="AY77" s="915"/>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2">
      <c r="A78" s="262">
        <v>11</v>
      </c>
      <c r="B78" s="959"/>
      <c r="C78" s="960"/>
      <c r="D78" s="960"/>
      <c r="E78" s="960"/>
      <c r="F78" s="960"/>
      <c r="G78" s="960"/>
      <c r="H78" s="960"/>
      <c r="I78" s="960"/>
      <c r="J78" s="960"/>
      <c r="K78" s="960"/>
      <c r="L78" s="960"/>
      <c r="M78" s="960"/>
      <c r="N78" s="960"/>
      <c r="O78" s="960"/>
      <c r="P78" s="961"/>
      <c r="Q78" s="962"/>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2">
      <c r="A79" s="262">
        <v>12</v>
      </c>
      <c r="B79" s="959"/>
      <c r="C79" s="960"/>
      <c r="D79" s="960"/>
      <c r="E79" s="960"/>
      <c r="F79" s="960"/>
      <c r="G79" s="960"/>
      <c r="H79" s="960"/>
      <c r="I79" s="960"/>
      <c r="J79" s="960"/>
      <c r="K79" s="960"/>
      <c r="L79" s="960"/>
      <c r="M79" s="960"/>
      <c r="N79" s="960"/>
      <c r="O79" s="960"/>
      <c r="P79" s="961"/>
      <c r="Q79" s="962"/>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2">
      <c r="A80" s="262">
        <v>13</v>
      </c>
      <c r="B80" s="959"/>
      <c r="C80" s="960"/>
      <c r="D80" s="960"/>
      <c r="E80" s="960"/>
      <c r="F80" s="960"/>
      <c r="G80" s="960"/>
      <c r="H80" s="960"/>
      <c r="I80" s="960"/>
      <c r="J80" s="960"/>
      <c r="K80" s="960"/>
      <c r="L80" s="960"/>
      <c r="M80" s="960"/>
      <c r="N80" s="960"/>
      <c r="O80" s="960"/>
      <c r="P80" s="961"/>
      <c r="Q80" s="962"/>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2">
      <c r="A81" s="262">
        <v>14</v>
      </c>
      <c r="B81" s="959"/>
      <c r="C81" s="960"/>
      <c r="D81" s="960"/>
      <c r="E81" s="960"/>
      <c r="F81" s="960"/>
      <c r="G81" s="960"/>
      <c r="H81" s="960"/>
      <c r="I81" s="960"/>
      <c r="J81" s="960"/>
      <c r="K81" s="960"/>
      <c r="L81" s="960"/>
      <c r="M81" s="960"/>
      <c r="N81" s="960"/>
      <c r="O81" s="960"/>
      <c r="P81" s="961"/>
      <c r="Q81" s="962"/>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2">
      <c r="A82" s="262">
        <v>15</v>
      </c>
      <c r="B82" s="959"/>
      <c r="C82" s="960"/>
      <c r="D82" s="960"/>
      <c r="E82" s="960"/>
      <c r="F82" s="960"/>
      <c r="G82" s="960"/>
      <c r="H82" s="960"/>
      <c r="I82" s="960"/>
      <c r="J82" s="960"/>
      <c r="K82" s="960"/>
      <c r="L82" s="960"/>
      <c r="M82" s="960"/>
      <c r="N82" s="960"/>
      <c r="O82" s="960"/>
      <c r="P82" s="961"/>
      <c r="Q82" s="962"/>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2">
      <c r="A83" s="262">
        <v>16</v>
      </c>
      <c r="B83" s="959"/>
      <c r="C83" s="960"/>
      <c r="D83" s="960"/>
      <c r="E83" s="960"/>
      <c r="F83" s="960"/>
      <c r="G83" s="960"/>
      <c r="H83" s="960"/>
      <c r="I83" s="960"/>
      <c r="J83" s="960"/>
      <c r="K83" s="960"/>
      <c r="L83" s="960"/>
      <c r="M83" s="960"/>
      <c r="N83" s="960"/>
      <c r="O83" s="960"/>
      <c r="P83" s="961"/>
      <c r="Q83" s="962"/>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2">
      <c r="A84" s="262">
        <v>17</v>
      </c>
      <c r="B84" s="959"/>
      <c r="C84" s="960"/>
      <c r="D84" s="960"/>
      <c r="E84" s="960"/>
      <c r="F84" s="960"/>
      <c r="G84" s="960"/>
      <c r="H84" s="960"/>
      <c r="I84" s="960"/>
      <c r="J84" s="960"/>
      <c r="K84" s="960"/>
      <c r="L84" s="960"/>
      <c r="M84" s="960"/>
      <c r="N84" s="960"/>
      <c r="O84" s="960"/>
      <c r="P84" s="961"/>
      <c r="Q84" s="962"/>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2">
      <c r="A85" s="262">
        <v>18</v>
      </c>
      <c r="B85" s="959"/>
      <c r="C85" s="960"/>
      <c r="D85" s="960"/>
      <c r="E85" s="960"/>
      <c r="F85" s="960"/>
      <c r="G85" s="960"/>
      <c r="H85" s="960"/>
      <c r="I85" s="960"/>
      <c r="J85" s="960"/>
      <c r="K85" s="960"/>
      <c r="L85" s="960"/>
      <c r="M85" s="960"/>
      <c r="N85" s="960"/>
      <c r="O85" s="960"/>
      <c r="P85" s="961"/>
      <c r="Q85" s="962"/>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2">
      <c r="A86" s="262">
        <v>19</v>
      </c>
      <c r="B86" s="959"/>
      <c r="C86" s="960"/>
      <c r="D86" s="960"/>
      <c r="E86" s="960"/>
      <c r="F86" s="960"/>
      <c r="G86" s="960"/>
      <c r="H86" s="960"/>
      <c r="I86" s="960"/>
      <c r="J86" s="960"/>
      <c r="K86" s="960"/>
      <c r="L86" s="960"/>
      <c r="M86" s="960"/>
      <c r="N86" s="960"/>
      <c r="O86" s="960"/>
      <c r="P86" s="961"/>
      <c r="Q86" s="962"/>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2">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5">
      <c r="A88" s="265" t="s">
        <v>392</v>
      </c>
      <c r="B88" s="875" t="s">
        <v>425</v>
      </c>
      <c r="C88" s="876"/>
      <c r="D88" s="876"/>
      <c r="E88" s="876"/>
      <c r="F88" s="876"/>
      <c r="G88" s="876"/>
      <c r="H88" s="876"/>
      <c r="I88" s="876"/>
      <c r="J88" s="876"/>
      <c r="K88" s="876"/>
      <c r="L88" s="876"/>
      <c r="M88" s="876"/>
      <c r="N88" s="876"/>
      <c r="O88" s="876"/>
      <c r="P88" s="877"/>
      <c r="Q88" s="924"/>
      <c r="R88" s="925"/>
      <c r="S88" s="925"/>
      <c r="T88" s="925"/>
      <c r="U88" s="925"/>
      <c r="V88" s="925"/>
      <c r="W88" s="925"/>
      <c r="X88" s="925"/>
      <c r="Y88" s="925"/>
      <c r="Z88" s="925"/>
      <c r="AA88" s="925"/>
      <c r="AB88" s="925"/>
      <c r="AC88" s="925"/>
      <c r="AD88" s="925"/>
      <c r="AE88" s="925"/>
      <c r="AF88" s="928">
        <v>4650</v>
      </c>
      <c r="AG88" s="928"/>
      <c r="AH88" s="928"/>
      <c r="AI88" s="928"/>
      <c r="AJ88" s="928"/>
      <c r="AK88" s="925"/>
      <c r="AL88" s="925"/>
      <c r="AM88" s="925"/>
      <c r="AN88" s="925"/>
      <c r="AO88" s="925"/>
      <c r="AP88" s="928">
        <v>16</v>
      </c>
      <c r="AQ88" s="928"/>
      <c r="AR88" s="928"/>
      <c r="AS88" s="928"/>
      <c r="AT88" s="928"/>
      <c r="AU88" s="928">
        <v>6</v>
      </c>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5" t="s">
        <v>426</v>
      </c>
      <c r="BS102" s="876"/>
      <c r="BT102" s="876"/>
      <c r="BU102" s="876"/>
      <c r="BV102" s="876"/>
      <c r="BW102" s="876"/>
      <c r="BX102" s="876"/>
      <c r="BY102" s="876"/>
      <c r="BZ102" s="876"/>
      <c r="CA102" s="876"/>
      <c r="CB102" s="876"/>
      <c r="CC102" s="876"/>
      <c r="CD102" s="876"/>
      <c r="CE102" s="876"/>
      <c r="CF102" s="876"/>
      <c r="CG102" s="877"/>
      <c r="CH102" s="975"/>
      <c r="CI102" s="976"/>
      <c r="CJ102" s="976"/>
      <c r="CK102" s="976"/>
      <c r="CL102" s="977"/>
      <c r="CM102" s="975"/>
      <c r="CN102" s="976"/>
      <c r="CO102" s="976"/>
      <c r="CP102" s="976"/>
      <c r="CQ102" s="977"/>
      <c r="CR102" s="978">
        <v>636</v>
      </c>
      <c r="CS102" s="936"/>
      <c r="CT102" s="936"/>
      <c r="CU102" s="936"/>
      <c r="CV102" s="979"/>
      <c r="CW102" s="978">
        <v>127</v>
      </c>
      <c r="CX102" s="936"/>
      <c r="CY102" s="936"/>
      <c r="CZ102" s="936"/>
      <c r="DA102" s="979"/>
      <c r="DB102" s="978" t="s">
        <v>526</v>
      </c>
      <c r="DC102" s="936"/>
      <c r="DD102" s="936"/>
      <c r="DE102" s="936"/>
      <c r="DF102" s="979"/>
      <c r="DG102" s="978" t="s">
        <v>526</v>
      </c>
      <c r="DH102" s="936"/>
      <c r="DI102" s="936"/>
      <c r="DJ102" s="936"/>
      <c r="DK102" s="979"/>
      <c r="DL102" s="978" t="s">
        <v>526</v>
      </c>
      <c r="DM102" s="936"/>
      <c r="DN102" s="936"/>
      <c r="DO102" s="936"/>
      <c r="DP102" s="979"/>
      <c r="DQ102" s="978" t="s">
        <v>526</v>
      </c>
      <c r="DR102" s="936"/>
      <c r="DS102" s="936"/>
      <c r="DT102" s="936"/>
      <c r="DU102" s="979"/>
      <c r="DV102" s="1002"/>
      <c r="DW102" s="1003"/>
      <c r="DX102" s="1003"/>
      <c r="DY102" s="1003"/>
      <c r="DZ102" s="100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2">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307</v>
      </c>
      <c r="AG109" s="981"/>
      <c r="AH109" s="981"/>
      <c r="AI109" s="981"/>
      <c r="AJ109" s="982"/>
      <c r="AK109" s="980" t="s">
        <v>306</v>
      </c>
      <c r="AL109" s="981"/>
      <c r="AM109" s="981"/>
      <c r="AN109" s="981"/>
      <c r="AO109" s="982"/>
      <c r="AP109" s="980" t="s">
        <v>435</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307</v>
      </c>
      <c r="BW109" s="981"/>
      <c r="BX109" s="981"/>
      <c r="BY109" s="981"/>
      <c r="BZ109" s="982"/>
      <c r="CA109" s="980" t="s">
        <v>306</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307</v>
      </c>
      <c r="DM109" s="981"/>
      <c r="DN109" s="981"/>
      <c r="DO109" s="981"/>
      <c r="DP109" s="982"/>
      <c r="DQ109" s="980" t="s">
        <v>306</v>
      </c>
      <c r="DR109" s="981"/>
      <c r="DS109" s="981"/>
      <c r="DT109" s="981"/>
      <c r="DU109" s="982"/>
      <c r="DV109" s="980" t="s">
        <v>435</v>
      </c>
      <c r="DW109" s="981"/>
      <c r="DX109" s="981"/>
      <c r="DY109" s="981"/>
      <c r="DZ109" s="983"/>
    </row>
    <row r="110" spans="1:131" s="247" customFormat="1" ht="26.25" customHeight="1" x14ac:dyDescent="0.2">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5899771</v>
      </c>
      <c r="AB110" s="988"/>
      <c r="AC110" s="988"/>
      <c r="AD110" s="988"/>
      <c r="AE110" s="989"/>
      <c r="AF110" s="990">
        <v>5317431</v>
      </c>
      <c r="AG110" s="988"/>
      <c r="AH110" s="988"/>
      <c r="AI110" s="988"/>
      <c r="AJ110" s="989"/>
      <c r="AK110" s="990">
        <v>5416976</v>
      </c>
      <c r="AL110" s="988"/>
      <c r="AM110" s="988"/>
      <c r="AN110" s="988"/>
      <c r="AO110" s="989"/>
      <c r="AP110" s="991">
        <v>33.299999999999997</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55046358</v>
      </c>
      <c r="BR110" s="1023"/>
      <c r="BS110" s="1023"/>
      <c r="BT110" s="1023"/>
      <c r="BU110" s="1023"/>
      <c r="BV110" s="1023">
        <v>54483427</v>
      </c>
      <c r="BW110" s="1023"/>
      <c r="BX110" s="1023"/>
      <c r="BY110" s="1023"/>
      <c r="BZ110" s="1023"/>
      <c r="CA110" s="1023">
        <v>52587608</v>
      </c>
      <c r="CB110" s="1023"/>
      <c r="CC110" s="1023"/>
      <c r="CD110" s="1023"/>
      <c r="CE110" s="1023"/>
      <c r="CF110" s="1037">
        <v>323</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407</v>
      </c>
      <c r="DH110" s="1023"/>
      <c r="DI110" s="1023"/>
      <c r="DJ110" s="1023"/>
      <c r="DK110" s="1023"/>
      <c r="DL110" s="1023" t="s">
        <v>441</v>
      </c>
      <c r="DM110" s="1023"/>
      <c r="DN110" s="1023"/>
      <c r="DO110" s="1023"/>
      <c r="DP110" s="1023"/>
      <c r="DQ110" s="1023" t="s">
        <v>441</v>
      </c>
      <c r="DR110" s="1023"/>
      <c r="DS110" s="1023"/>
      <c r="DT110" s="1023"/>
      <c r="DU110" s="1023"/>
      <c r="DV110" s="1024" t="s">
        <v>441</v>
      </c>
      <c r="DW110" s="1024"/>
      <c r="DX110" s="1024"/>
      <c r="DY110" s="1024"/>
      <c r="DZ110" s="1025"/>
    </row>
    <row r="111" spans="1:131" s="247" customFormat="1" ht="26.25" customHeight="1" x14ac:dyDescent="0.2">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415</v>
      </c>
      <c r="AB111" s="1030"/>
      <c r="AC111" s="1030"/>
      <c r="AD111" s="1030"/>
      <c r="AE111" s="1031"/>
      <c r="AF111" s="1032" t="s">
        <v>415</v>
      </c>
      <c r="AG111" s="1030"/>
      <c r="AH111" s="1030"/>
      <c r="AI111" s="1030"/>
      <c r="AJ111" s="1031"/>
      <c r="AK111" s="1032" t="s">
        <v>415</v>
      </c>
      <c r="AL111" s="1030"/>
      <c r="AM111" s="1030"/>
      <c r="AN111" s="1030"/>
      <c r="AO111" s="1031"/>
      <c r="AP111" s="1033" t="s">
        <v>415</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180676</v>
      </c>
      <c r="BR111" s="1016"/>
      <c r="BS111" s="1016"/>
      <c r="BT111" s="1016"/>
      <c r="BU111" s="1016"/>
      <c r="BV111" s="1016">
        <v>142204</v>
      </c>
      <c r="BW111" s="1016"/>
      <c r="BX111" s="1016"/>
      <c r="BY111" s="1016"/>
      <c r="BZ111" s="1016"/>
      <c r="CA111" s="1016">
        <v>105574</v>
      </c>
      <c r="CB111" s="1016"/>
      <c r="CC111" s="1016"/>
      <c r="CD111" s="1016"/>
      <c r="CE111" s="1016"/>
      <c r="CF111" s="1010">
        <v>0.6</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415</v>
      </c>
      <c r="DH111" s="1016"/>
      <c r="DI111" s="1016"/>
      <c r="DJ111" s="1016"/>
      <c r="DK111" s="1016"/>
      <c r="DL111" s="1016" t="s">
        <v>415</v>
      </c>
      <c r="DM111" s="1016"/>
      <c r="DN111" s="1016"/>
      <c r="DO111" s="1016"/>
      <c r="DP111" s="1016"/>
      <c r="DQ111" s="1016" t="s">
        <v>415</v>
      </c>
      <c r="DR111" s="1016"/>
      <c r="DS111" s="1016"/>
      <c r="DT111" s="1016"/>
      <c r="DU111" s="1016"/>
      <c r="DV111" s="1017" t="s">
        <v>415</v>
      </c>
      <c r="DW111" s="1017"/>
      <c r="DX111" s="1017"/>
      <c r="DY111" s="1017"/>
      <c r="DZ111" s="1018"/>
    </row>
    <row r="112" spans="1:131" s="247" customFormat="1" ht="26.25" customHeight="1" x14ac:dyDescent="0.2">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447</v>
      </c>
      <c r="AB112" s="1055"/>
      <c r="AC112" s="1055"/>
      <c r="AD112" s="1055"/>
      <c r="AE112" s="1056"/>
      <c r="AF112" s="1057" t="s">
        <v>448</v>
      </c>
      <c r="AG112" s="1055"/>
      <c r="AH112" s="1055"/>
      <c r="AI112" s="1055"/>
      <c r="AJ112" s="1056"/>
      <c r="AK112" s="1057" t="s">
        <v>448</v>
      </c>
      <c r="AL112" s="1055"/>
      <c r="AM112" s="1055"/>
      <c r="AN112" s="1055"/>
      <c r="AO112" s="1056"/>
      <c r="AP112" s="1058" t="s">
        <v>449</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15779678</v>
      </c>
      <c r="BR112" s="1016"/>
      <c r="BS112" s="1016"/>
      <c r="BT112" s="1016"/>
      <c r="BU112" s="1016"/>
      <c r="BV112" s="1016">
        <v>15295928</v>
      </c>
      <c r="BW112" s="1016"/>
      <c r="BX112" s="1016"/>
      <c r="BY112" s="1016"/>
      <c r="BZ112" s="1016"/>
      <c r="CA112" s="1016">
        <v>15605136</v>
      </c>
      <c r="CB112" s="1016"/>
      <c r="CC112" s="1016"/>
      <c r="CD112" s="1016"/>
      <c r="CE112" s="1016"/>
      <c r="CF112" s="1010">
        <v>95.8</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448</v>
      </c>
      <c r="DH112" s="1016"/>
      <c r="DI112" s="1016"/>
      <c r="DJ112" s="1016"/>
      <c r="DK112" s="1016"/>
      <c r="DL112" s="1016" t="s">
        <v>447</v>
      </c>
      <c r="DM112" s="1016"/>
      <c r="DN112" s="1016"/>
      <c r="DO112" s="1016"/>
      <c r="DP112" s="1016"/>
      <c r="DQ112" s="1016" t="s">
        <v>452</v>
      </c>
      <c r="DR112" s="1016"/>
      <c r="DS112" s="1016"/>
      <c r="DT112" s="1016"/>
      <c r="DU112" s="1016"/>
      <c r="DV112" s="1017" t="s">
        <v>448</v>
      </c>
      <c r="DW112" s="1017"/>
      <c r="DX112" s="1017"/>
      <c r="DY112" s="1017"/>
      <c r="DZ112" s="1018"/>
    </row>
    <row r="113" spans="1:130" s="247" customFormat="1" ht="26.25" customHeight="1" x14ac:dyDescent="0.2">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1643480</v>
      </c>
      <c r="AB113" s="1030"/>
      <c r="AC113" s="1030"/>
      <c r="AD113" s="1030"/>
      <c r="AE113" s="1031"/>
      <c r="AF113" s="1032">
        <v>1328450</v>
      </c>
      <c r="AG113" s="1030"/>
      <c r="AH113" s="1030"/>
      <c r="AI113" s="1030"/>
      <c r="AJ113" s="1031"/>
      <c r="AK113" s="1032">
        <v>1205609</v>
      </c>
      <c r="AL113" s="1030"/>
      <c r="AM113" s="1030"/>
      <c r="AN113" s="1030"/>
      <c r="AO113" s="1031"/>
      <c r="AP113" s="1033">
        <v>7.4</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14986</v>
      </c>
      <c r="BR113" s="1016"/>
      <c r="BS113" s="1016"/>
      <c r="BT113" s="1016"/>
      <c r="BU113" s="1016"/>
      <c r="BV113" s="1016">
        <v>9839</v>
      </c>
      <c r="BW113" s="1016"/>
      <c r="BX113" s="1016"/>
      <c r="BY113" s="1016"/>
      <c r="BZ113" s="1016"/>
      <c r="CA113" s="1016">
        <v>6418</v>
      </c>
      <c r="CB113" s="1016"/>
      <c r="CC113" s="1016"/>
      <c r="CD113" s="1016"/>
      <c r="CE113" s="1016"/>
      <c r="CF113" s="1010">
        <v>0</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137905</v>
      </c>
      <c r="DH113" s="1055"/>
      <c r="DI113" s="1055"/>
      <c r="DJ113" s="1055"/>
      <c r="DK113" s="1056"/>
      <c r="DL113" s="1057">
        <v>112370</v>
      </c>
      <c r="DM113" s="1055"/>
      <c r="DN113" s="1055"/>
      <c r="DO113" s="1055"/>
      <c r="DP113" s="1056"/>
      <c r="DQ113" s="1057">
        <v>86229</v>
      </c>
      <c r="DR113" s="1055"/>
      <c r="DS113" s="1055"/>
      <c r="DT113" s="1055"/>
      <c r="DU113" s="1056"/>
      <c r="DV113" s="1058">
        <v>0.5</v>
      </c>
      <c r="DW113" s="1059"/>
      <c r="DX113" s="1059"/>
      <c r="DY113" s="1059"/>
      <c r="DZ113" s="1060"/>
    </row>
    <row r="114" spans="1:130" s="247" customFormat="1" ht="26.25" customHeight="1" x14ac:dyDescent="0.2">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7636</v>
      </c>
      <c r="AB114" s="1055"/>
      <c r="AC114" s="1055"/>
      <c r="AD114" s="1055"/>
      <c r="AE114" s="1056"/>
      <c r="AF114" s="1057">
        <v>5468</v>
      </c>
      <c r="AG114" s="1055"/>
      <c r="AH114" s="1055"/>
      <c r="AI114" s="1055"/>
      <c r="AJ114" s="1056"/>
      <c r="AK114" s="1057">
        <v>3654</v>
      </c>
      <c r="AL114" s="1055"/>
      <c r="AM114" s="1055"/>
      <c r="AN114" s="1055"/>
      <c r="AO114" s="1056"/>
      <c r="AP114" s="1058">
        <v>0</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5810888</v>
      </c>
      <c r="BR114" s="1016"/>
      <c r="BS114" s="1016"/>
      <c r="BT114" s="1016"/>
      <c r="BU114" s="1016"/>
      <c r="BV114" s="1016">
        <v>5274951</v>
      </c>
      <c r="BW114" s="1016"/>
      <c r="BX114" s="1016"/>
      <c r="BY114" s="1016"/>
      <c r="BZ114" s="1016"/>
      <c r="CA114" s="1016">
        <v>5185625</v>
      </c>
      <c r="CB114" s="1016"/>
      <c r="CC114" s="1016"/>
      <c r="CD114" s="1016"/>
      <c r="CE114" s="1016"/>
      <c r="CF114" s="1010">
        <v>31.8</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459</v>
      </c>
      <c r="DM114" s="1055"/>
      <c r="DN114" s="1055"/>
      <c r="DO114" s="1055"/>
      <c r="DP114" s="1056"/>
      <c r="DQ114" s="1057" t="s">
        <v>460</v>
      </c>
      <c r="DR114" s="1055"/>
      <c r="DS114" s="1055"/>
      <c r="DT114" s="1055"/>
      <c r="DU114" s="1056"/>
      <c r="DV114" s="1058" t="s">
        <v>461</v>
      </c>
      <c r="DW114" s="1059"/>
      <c r="DX114" s="1059"/>
      <c r="DY114" s="1059"/>
      <c r="DZ114" s="1060"/>
    </row>
    <row r="115" spans="1:130" s="247" customFormat="1" ht="26.25" customHeight="1" x14ac:dyDescent="0.2">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48737</v>
      </c>
      <c r="AB115" s="1030"/>
      <c r="AC115" s="1030"/>
      <c r="AD115" s="1030"/>
      <c r="AE115" s="1031"/>
      <c r="AF115" s="1032">
        <v>43439</v>
      </c>
      <c r="AG115" s="1030"/>
      <c r="AH115" s="1030"/>
      <c r="AI115" s="1030"/>
      <c r="AJ115" s="1031"/>
      <c r="AK115" s="1032">
        <v>41446</v>
      </c>
      <c r="AL115" s="1030"/>
      <c r="AM115" s="1030"/>
      <c r="AN115" s="1030"/>
      <c r="AO115" s="1031"/>
      <c r="AP115" s="1033">
        <v>0.3</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v>1039</v>
      </c>
      <c r="BR115" s="1016"/>
      <c r="BS115" s="1016"/>
      <c r="BT115" s="1016"/>
      <c r="BU115" s="1016"/>
      <c r="BV115" s="1016">
        <v>5075</v>
      </c>
      <c r="BW115" s="1016"/>
      <c r="BX115" s="1016"/>
      <c r="BY115" s="1016"/>
      <c r="BZ115" s="1016"/>
      <c r="CA115" s="1016">
        <v>4212</v>
      </c>
      <c r="CB115" s="1016"/>
      <c r="CC115" s="1016"/>
      <c r="CD115" s="1016"/>
      <c r="CE115" s="1016"/>
      <c r="CF115" s="1010">
        <v>0</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447</v>
      </c>
      <c r="DH115" s="1055"/>
      <c r="DI115" s="1055"/>
      <c r="DJ115" s="1055"/>
      <c r="DK115" s="1056"/>
      <c r="DL115" s="1057" t="s">
        <v>447</v>
      </c>
      <c r="DM115" s="1055"/>
      <c r="DN115" s="1055"/>
      <c r="DO115" s="1055"/>
      <c r="DP115" s="1056"/>
      <c r="DQ115" s="1057" t="s">
        <v>465</v>
      </c>
      <c r="DR115" s="1055"/>
      <c r="DS115" s="1055"/>
      <c r="DT115" s="1055"/>
      <c r="DU115" s="1056"/>
      <c r="DV115" s="1058" t="s">
        <v>461</v>
      </c>
      <c r="DW115" s="1059"/>
      <c r="DX115" s="1059"/>
      <c r="DY115" s="1059"/>
      <c r="DZ115" s="1060"/>
    </row>
    <row r="116" spans="1:130" s="247" customFormat="1" ht="26.25" customHeight="1" x14ac:dyDescent="0.2">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13</v>
      </c>
      <c r="AB116" s="1055"/>
      <c r="AC116" s="1055"/>
      <c r="AD116" s="1055"/>
      <c r="AE116" s="1056"/>
      <c r="AF116" s="1057">
        <v>132</v>
      </c>
      <c r="AG116" s="1055"/>
      <c r="AH116" s="1055"/>
      <c r="AI116" s="1055"/>
      <c r="AJ116" s="1056"/>
      <c r="AK116" s="1057">
        <v>192</v>
      </c>
      <c r="AL116" s="1055"/>
      <c r="AM116" s="1055"/>
      <c r="AN116" s="1055"/>
      <c r="AO116" s="1056"/>
      <c r="AP116" s="1058">
        <v>0</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468</v>
      </c>
      <c r="BR116" s="1016"/>
      <c r="BS116" s="1016"/>
      <c r="BT116" s="1016"/>
      <c r="BU116" s="1016"/>
      <c r="BV116" s="1016" t="s">
        <v>448</v>
      </c>
      <c r="BW116" s="1016"/>
      <c r="BX116" s="1016"/>
      <c r="BY116" s="1016"/>
      <c r="BZ116" s="1016"/>
      <c r="CA116" s="1016" t="s">
        <v>468</v>
      </c>
      <c r="CB116" s="1016"/>
      <c r="CC116" s="1016"/>
      <c r="CD116" s="1016"/>
      <c r="CE116" s="1016"/>
      <c r="CF116" s="1010" t="s">
        <v>447</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4800</v>
      </c>
      <c r="DH116" s="1055"/>
      <c r="DI116" s="1055"/>
      <c r="DJ116" s="1055"/>
      <c r="DK116" s="1056"/>
      <c r="DL116" s="1057">
        <v>3200</v>
      </c>
      <c r="DM116" s="1055"/>
      <c r="DN116" s="1055"/>
      <c r="DO116" s="1055"/>
      <c r="DP116" s="1056"/>
      <c r="DQ116" s="1057">
        <v>1600</v>
      </c>
      <c r="DR116" s="1055"/>
      <c r="DS116" s="1055"/>
      <c r="DT116" s="1055"/>
      <c r="DU116" s="1056"/>
      <c r="DV116" s="1058">
        <v>0</v>
      </c>
      <c r="DW116" s="1059"/>
      <c r="DX116" s="1059"/>
      <c r="DY116" s="1059"/>
      <c r="DZ116" s="1060"/>
    </row>
    <row r="117" spans="1:130" s="247" customFormat="1" ht="26.25" customHeight="1" x14ac:dyDescent="0.2">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7599637</v>
      </c>
      <c r="AB117" s="1073"/>
      <c r="AC117" s="1073"/>
      <c r="AD117" s="1073"/>
      <c r="AE117" s="1074"/>
      <c r="AF117" s="1075">
        <v>6694920</v>
      </c>
      <c r="AG117" s="1073"/>
      <c r="AH117" s="1073"/>
      <c r="AI117" s="1073"/>
      <c r="AJ117" s="1074"/>
      <c r="AK117" s="1075">
        <v>6667877</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468</v>
      </c>
      <c r="BR117" s="1016"/>
      <c r="BS117" s="1016"/>
      <c r="BT117" s="1016"/>
      <c r="BU117" s="1016"/>
      <c r="BV117" s="1016" t="s">
        <v>394</v>
      </c>
      <c r="BW117" s="1016"/>
      <c r="BX117" s="1016"/>
      <c r="BY117" s="1016"/>
      <c r="BZ117" s="1016"/>
      <c r="CA117" s="1016" t="s">
        <v>461</v>
      </c>
      <c r="CB117" s="1016"/>
      <c r="CC117" s="1016"/>
      <c r="CD117" s="1016"/>
      <c r="CE117" s="1016"/>
      <c r="CF117" s="1010" t="s">
        <v>394</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448</v>
      </c>
      <c r="DH117" s="1055"/>
      <c r="DI117" s="1055"/>
      <c r="DJ117" s="1055"/>
      <c r="DK117" s="1056"/>
      <c r="DL117" s="1057" t="s">
        <v>448</v>
      </c>
      <c r="DM117" s="1055"/>
      <c r="DN117" s="1055"/>
      <c r="DO117" s="1055"/>
      <c r="DP117" s="1056"/>
      <c r="DQ117" s="1057" t="s">
        <v>468</v>
      </c>
      <c r="DR117" s="1055"/>
      <c r="DS117" s="1055"/>
      <c r="DT117" s="1055"/>
      <c r="DU117" s="1056"/>
      <c r="DV117" s="1058" t="s">
        <v>468</v>
      </c>
      <c r="DW117" s="1059"/>
      <c r="DX117" s="1059"/>
      <c r="DY117" s="1059"/>
      <c r="DZ117" s="1060"/>
    </row>
    <row r="118" spans="1:130" s="247" customFormat="1" ht="26.25" customHeight="1" x14ac:dyDescent="0.2">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307</v>
      </c>
      <c r="AG118" s="981"/>
      <c r="AH118" s="981"/>
      <c r="AI118" s="981"/>
      <c r="AJ118" s="982"/>
      <c r="AK118" s="980" t="s">
        <v>306</v>
      </c>
      <c r="AL118" s="981"/>
      <c r="AM118" s="981"/>
      <c r="AN118" s="981"/>
      <c r="AO118" s="982"/>
      <c r="AP118" s="1067" t="s">
        <v>435</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461</v>
      </c>
      <c r="BR118" s="1094"/>
      <c r="BS118" s="1094"/>
      <c r="BT118" s="1094"/>
      <c r="BU118" s="1094"/>
      <c r="BV118" s="1094" t="s">
        <v>474</v>
      </c>
      <c r="BW118" s="1094"/>
      <c r="BX118" s="1094"/>
      <c r="BY118" s="1094"/>
      <c r="BZ118" s="1094"/>
      <c r="CA118" s="1094" t="s">
        <v>468</v>
      </c>
      <c r="CB118" s="1094"/>
      <c r="CC118" s="1094"/>
      <c r="CD118" s="1094"/>
      <c r="CE118" s="1094"/>
      <c r="CF118" s="1010" t="s">
        <v>468</v>
      </c>
      <c r="CG118" s="1011"/>
      <c r="CH118" s="1011"/>
      <c r="CI118" s="1011"/>
      <c r="CJ118" s="1011"/>
      <c r="CK118" s="1041"/>
      <c r="CL118" s="1042"/>
      <c r="CM118" s="1012" t="s">
        <v>475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452</v>
      </c>
      <c r="DH118" s="1055"/>
      <c r="DI118" s="1055"/>
      <c r="DJ118" s="1055"/>
      <c r="DK118" s="1056"/>
      <c r="DL118" s="1057" t="s">
        <v>447</v>
      </c>
      <c r="DM118" s="1055"/>
      <c r="DN118" s="1055"/>
      <c r="DO118" s="1055"/>
      <c r="DP118" s="1056"/>
      <c r="DQ118" s="1057" t="s">
        <v>447</v>
      </c>
      <c r="DR118" s="1055"/>
      <c r="DS118" s="1055"/>
      <c r="DT118" s="1055"/>
      <c r="DU118" s="1056"/>
      <c r="DV118" s="1058" t="s">
        <v>448</v>
      </c>
      <c r="DW118" s="1059"/>
      <c r="DX118" s="1059"/>
      <c r="DY118" s="1059"/>
      <c r="DZ118" s="1060"/>
    </row>
    <row r="119" spans="1:130" s="247" customFormat="1" ht="26.25" customHeight="1" x14ac:dyDescent="0.2">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407</v>
      </c>
      <c r="AB119" s="988"/>
      <c r="AC119" s="988"/>
      <c r="AD119" s="988"/>
      <c r="AE119" s="989"/>
      <c r="AF119" s="990" t="s">
        <v>452</v>
      </c>
      <c r="AG119" s="988"/>
      <c r="AH119" s="988"/>
      <c r="AI119" s="988"/>
      <c r="AJ119" s="989"/>
      <c r="AK119" s="990" t="s">
        <v>459</v>
      </c>
      <c r="AL119" s="988"/>
      <c r="AM119" s="988"/>
      <c r="AN119" s="988"/>
      <c r="AO119" s="989"/>
      <c r="AP119" s="991" t="s">
        <v>448</v>
      </c>
      <c r="AQ119" s="992"/>
      <c r="AR119" s="992"/>
      <c r="AS119" s="992"/>
      <c r="AT119" s="993"/>
      <c r="AU119" s="998"/>
      <c r="AV119" s="999"/>
      <c r="AW119" s="999"/>
      <c r="AX119" s="999"/>
      <c r="AY119" s="999"/>
      <c r="AZ119" s="278" t="s">
        <v>187</v>
      </c>
      <c r="BA119" s="278"/>
      <c r="BB119" s="278"/>
      <c r="BC119" s="278"/>
      <c r="BD119" s="278"/>
      <c r="BE119" s="278"/>
      <c r="BF119" s="278"/>
      <c r="BG119" s="278"/>
      <c r="BH119" s="278"/>
      <c r="BI119" s="278"/>
      <c r="BJ119" s="278"/>
      <c r="BK119" s="278"/>
      <c r="BL119" s="278"/>
      <c r="BM119" s="278"/>
      <c r="BN119" s="278"/>
      <c r="BO119" s="1071" t="s">
        <v>476</v>
      </c>
      <c r="BP119" s="1102"/>
      <c r="BQ119" s="1093">
        <v>76833625</v>
      </c>
      <c r="BR119" s="1094"/>
      <c r="BS119" s="1094"/>
      <c r="BT119" s="1094"/>
      <c r="BU119" s="1094"/>
      <c r="BV119" s="1094">
        <v>75211424</v>
      </c>
      <c r="BW119" s="1094"/>
      <c r="BX119" s="1094"/>
      <c r="BY119" s="1094"/>
      <c r="BZ119" s="1094"/>
      <c r="CA119" s="1094">
        <v>73494573</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37971</v>
      </c>
      <c r="DH119" s="1080"/>
      <c r="DI119" s="1080"/>
      <c r="DJ119" s="1080"/>
      <c r="DK119" s="1081"/>
      <c r="DL119" s="1079">
        <v>26634</v>
      </c>
      <c r="DM119" s="1080"/>
      <c r="DN119" s="1080"/>
      <c r="DO119" s="1080"/>
      <c r="DP119" s="1081"/>
      <c r="DQ119" s="1079">
        <v>17745</v>
      </c>
      <c r="DR119" s="1080"/>
      <c r="DS119" s="1080"/>
      <c r="DT119" s="1080"/>
      <c r="DU119" s="1081"/>
      <c r="DV119" s="1082">
        <v>0.1</v>
      </c>
      <c r="DW119" s="1083"/>
      <c r="DX119" s="1083"/>
      <c r="DY119" s="1083"/>
      <c r="DZ119" s="1084"/>
    </row>
    <row r="120" spans="1:130" s="247" customFormat="1" ht="26.25" customHeight="1" x14ac:dyDescent="0.2">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459</v>
      </c>
      <c r="AB120" s="1055"/>
      <c r="AC120" s="1055"/>
      <c r="AD120" s="1055"/>
      <c r="AE120" s="1056"/>
      <c r="AF120" s="1057" t="s">
        <v>447</v>
      </c>
      <c r="AG120" s="1055"/>
      <c r="AH120" s="1055"/>
      <c r="AI120" s="1055"/>
      <c r="AJ120" s="1056"/>
      <c r="AK120" s="1057" t="s">
        <v>468</v>
      </c>
      <c r="AL120" s="1055"/>
      <c r="AM120" s="1055"/>
      <c r="AN120" s="1055"/>
      <c r="AO120" s="1056"/>
      <c r="AP120" s="1058" t="s">
        <v>448</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13021469</v>
      </c>
      <c r="BR120" s="1023"/>
      <c r="BS120" s="1023"/>
      <c r="BT120" s="1023"/>
      <c r="BU120" s="1023"/>
      <c r="BV120" s="1023">
        <v>12061606</v>
      </c>
      <c r="BW120" s="1023"/>
      <c r="BX120" s="1023"/>
      <c r="BY120" s="1023"/>
      <c r="BZ120" s="1023"/>
      <c r="CA120" s="1023">
        <v>12028632</v>
      </c>
      <c r="CB120" s="1023"/>
      <c r="CC120" s="1023"/>
      <c r="CD120" s="1023"/>
      <c r="CE120" s="1023"/>
      <c r="CF120" s="1037">
        <v>73.900000000000006</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t="s">
        <v>468</v>
      </c>
      <c r="DH120" s="1023"/>
      <c r="DI120" s="1023"/>
      <c r="DJ120" s="1023"/>
      <c r="DK120" s="1023"/>
      <c r="DL120" s="1023" t="s">
        <v>448</v>
      </c>
      <c r="DM120" s="1023"/>
      <c r="DN120" s="1023"/>
      <c r="DO120" s="1023"/>
      <c r="DP120" s="1023"/>
      <c r="DQ120" s="1023">
        <v>11820647</v>
      </c>
      <c r="DR120" s="1023"/>
      <c r="DS120" s="1023"/>
      <c r="DT120" s="1023"/>
      <c r="DU120" s="1023"/>
      <c r="DV120" s="1024">
        <v>72.599999999999994</v>
      </c>
      <c r="DW120" s="1024"/>
      <c r="DX120" s="1024"/>
      <c r="DY120" s="1024"/>
      <c r="DZ120" s="1025"/>
    </row>
    <row r="121" spans="1:130" s="247" customFormat="1" ht="26.25" customHeight="1" x14ac:dyDescent="0.2">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28303</v>
      </c>
      <c r="AB121" s="1055"/>
      <c r="AC121" s="1055"/>
      <c r="AD121" s="1055"/>
      <c r="AE121" s="1056"/>
      <c r="AF121" s="1057">
        <v>28304</v>
      </c>
      <c r="AG121" s="1055"/>
      <c r="AH121" s="1055"/>
      <c r="AI121" s="1055"/>
      <c r="AJ121" s="1056"/>
      <c r="AK121" s="1057">
        <v>28304</v>
      </c>
      <c r="AL121" s="1055"/>
      <c r="AM121" s="1055"/>
      <c r="AN121" s="1055"/>
      <c r="AO121" s="1056"/>
      <c r="AP121" s="1058">
        <v>0.2</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3725555</v>
      </c>
      <c r="BR121" s="1016"/>
      <c r="BS121" s="1016"/>
      <c r="BT121" s="1016"/>
      <c r="BU121" s="1016"/>
      <c r="BV121" s="1016">
        <v>4120568</v>
      </c>
      <c r="BW121" s="1016"/>
      <c r="BX121" s="1016"/>
      <c r="BY121" s="1016"/>
      <c r="BZ121" s="1016"/>
      <c r="CA121" s="1016">
        <v>4150427</v>
      </c>
      <c r="CB121" s="1016"/>
      <c r="CC121" s="1016"/>
      <c r="CD121" s="1016"/>
      <c r="CE121" s="1016"/>
      <c r="CF121" s="1010">
        <v>25.5</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2472305</v>
      </c>
      <c r="DH121" s="1016"/>
      <c r="DI121" s="1016"/>
      <c r="DJ121" s="1016"/>
      <c r="DK121" s="1016"/>
      <c r="DL121" s="1016">
        <v>2558264</v>
      </c>
      <c r="DM121" s="1016"/>
      <c r="DN121" s="1016"/>
      <c r="DO121" s="1016"/>
      <c r="DP121" s="1016"/>
      <c r="DQ121" s="1016">
        <v>2491607</v>
      </c>
      <c r="DR121" s="1016"/>
      <c r="DS121" s="1016"/>
      <c r="DT121" s="1016"/>
      <c r="DU121" s="1016"/>
      <c r="DV121" s="1017">
        <v>15.3</v>
      </c>
      <c r="DW121" s="1017"/>
      <c r="DX121" s="1017"/>
      <c r="DY121" s="1017"/>
      <c r="DZ121" s="1018"/>
    </row>
    <row r="122" spans="1:130" s="247" customFormat="1" ht="26.25" customHeight="1" x14ac:dyDescent="0.2">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461</v>
      </c>
      <c r="AB122" s="1055"/>
      <c r="AC122" s="1055"/>
      <c r="AD122" s="1055"/>
      <c r="AE122" s="1056"/>
      <c r="AF122" s="1057" t="s">
        <v>459</v>
      </c>
      <c r="AG122" s="1055"/>
      <c r="AH122" s="1055"/>
      <c r="AI122" s="1055"/>
      <c r="AJ122" s="1056"/>
      <c r="AK122" s="1057" t="s">
        <v>461</v>
      </c>
      <c r="AL122" s="1055"/>
      <c r="AM122" s="1055"/>
      <c r="AN122" s="1055"/>
      <c r="AO122" s="1056"/>
      <c r="AP122" s="1058" t="s">
        <v>461</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51812725</v>
      </c>
      <c r="BR122" s="1094"/>
      <c r="BS122" s="1094"/>
      <c r="BT122" s="1094"/>
      <c r="BU122" s="1094"/>
      <c r="BV122" s="1094">
        <v>50348105</v>
      </c>
      <c r="BW122" s="1094"/>
      <c r="BX122" s="1094"/>
      <c r="BY122" s="1094"/>
      <c r="BZ122" s="1094"/>
      <c r="CA122" s="1094">
        <v>48705395</v>
      </c>
      <c r="CB122" s="1094"/>
      <c r="CC122" s="1094"/>
      <c r="CD122" s="1094"/>
      <c r="CE122" s="1094"/>
      <c r="CF122" s="1114">
        <v>299.10000000000002</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v>1241607</v>
      </c>
      <c r="DH122" s="1016"/>
      <c r="DI122" s="1016"/>
      <c r="DJ122" s="1016"/>
      <c r="DK122" s="1016"/>
      <c r="DL122" s="1016">
        <v>1326989</v>
      </c>
      <c r="DM122" s="1016"/>
      <c r="DN122" s="1016"/>
      <c r="DO122" s="1016"/>
      <c r="DP122" s="1016"/>
      <c r="DQ122" s="1016">
        <v>1292882</v>
      </c>
      <c r="DR122" s="1016"/>
      <c r="DS122" s="1016"/>
      <c r="DT122" s="1016"/>
      <c r="DU122" s="1016"/>
      <c r="DV122" s="1017">
        <v>7.9</v>
      </c>
      <c r="DW122" s="1017"/>
      <c r="DX122" s="1017"/>
      <c r="DY122" s="1017"/>
      <c r="DZ122" s="1018"/>
    </row>
    <row r="123" spans="1:130" s="247" customFormat="1" ht="26.25" customHeight="1" x14ac:dyDescent="0.2">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487</v>
      </c>
      <c r="AB123" s="1055"/>
      <c r="AC123" s="1055"/>
      <c r="AD123" s="1055"/>
      <c r="AE123" s="1056"/>
      <c r="AF123" s="1057" t="s">
        <v>448</v>
      </c>
      <c r="AG123" s="1055"/>
      <c r="AH123" s="1055"/>
      <c r="AI123" s="1055"/>
      <c r="AJ123" s="1056"/>
      <c r="AK123" s="1057" t="s">
        <v>447</v>
      </c>
      <c r="AL123" s="1055"/>
      <c r="AM123" s="1055"/>
      <c r="AN123" s="1055"/>
      <c r="AO123" s="1056"/>
      <c r="AP123" s="1058" t="s">
        <v>448</v>
      </c>
      <c r="AQ123" s="1059"/>
      <c r="AR123" s="1059"/>
      <c r="AS123" s="1059"/>
      <c r="AT123" s="1060"/>
      <c r="AU123" s="1091"/>
      <c r="AV123" s="1092"/>
      <c r="AW123" s="1092"/>
      <c r="AX123" s="1092"/>
      <c r="AY123" s="1092"/>
      <c r="AZ123" s="278" t="s">
        <v>187</v>
      </c>
      <c r="BA123" s="278"/>
      <c r="BB123" s="278"/>
      <c r="BC123" s="278"/>
      <c r="BD123" s="278"/>
      <c r="BE123" s="278"/>
      <c r="BF123" s="278"/>
      <c r="BG123" s="278"/>
      <c r="BH123" s="278"/>
      <c r="BI123" s="278"/>
      <c r="BJ123" s="278"/>
      <c r="BK123" s="278"/>
      <c r="BL123" s="278"/>
      <c r="BM123" s="278"/>
      <c r="BN123" s="278"/>
      <c r="BO123" s="1071" t="s">
        <v>488</v>
      </c>
      <c r="BP123" s="1102"/>
      <c r="BQ123" s="1161">
        <v>68559749</v>
      </c>
      <c r="BR123" s="1162"/>
      <c r="BS123" s="1162"/>
      <c r="BT123" s="1162"/>
      <c r="BU123" s="1162"/>
      <c r="BV123" s="1162">
        <v>66530279</v>
      </c>
      <c r="BW123" s="1162"/>
      <c r="BX123" s="1162"/>
      <c r="BY123" s="1162"/>
      <c r="BZ123" s="1162"/>
      <c r="CA123" s="1162">
        <v>64884454</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7" customFormat="1" ht="26.25" customHeight="1" thickBot="1" x14ac:dyDescent="0.25">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v>1728</v>
      </c>
      <c r="AB124" s="1055"/>
      <c r="AC124" s="1055"/>
      <c r="AD124" s="1055"/>
      <c r="AE124" s="1056"/>
      <c r="AF124" s="1057">
        <v>1696</v>
      </c>
      <c r="AG124" s="1055"/>
      <c r="AH124" s="1055"/>
      <c r="AI124" s="1055"/>
      <c r="AJ124" s="1056"/>
      <c r="AK124" s="1057">
        <v>1664</v>
      </c>
      <c r="AL124" s="1055"/>
      <c r="AM124" s="1055"/>
      <c r="AN124" s="1055"/>
      <c r="AO124" s="1056"/>
      <c r="AP124" s="1058">
        <v>0</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48.7</v>
      </c>
      <c r="BR124" s="1124"/>
      <c r="BS124" s="1124"/>
      <c r="BT124" s="1124"/>
      <c r="BU124" s="1124"/>
      <c r="BV124" s="1124">
        <v>51.9</v>
      </c>
      <c r="BW124" s="1124"/>
      <c r="BX124" s="1124"/>
      <c r="BY124" s="1124"/>
      <c r="BZ124" s="1124"/>
      <c r="CA124" s="1124">
        <v>52.8</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v>12065766</v>
      </c>
      <c r="DH124" s="1080"/>
      <c r="DI124" s="1080"/>
      <c r="DJ124" s="1080"/>
      <c r="DK124" s="1081"/>
      <c r="DL124" s="1079">
        <v>11410675</v>
      </c>
      <c r="DM124" s="1080"/>
      <c r="DN124" s="1080"/>
      <c r="DO124" s="1080"/>
      <c r="DP124" s="1081"/>
      <c r="DQ124" s="1079" t="s">
        <v>459</v>
      </c>
      <c r="DR124" s="1080"/>
      <c r="DS124" s="1080"/>
      <c r="DT124" s="1080"/>
      <c r="DU124" s="1081"/>
      <c r="DV124" s="1082" t="s">
        <v>468</v>
      </c>
      <c r="DW124" s="1083"/>
      <c r="DX124" s="1083"/>
      <c r="DY124" s="1083"/>
      <c r="DZ124" s="1084"/>
    </row>
    <row r="125" spans="1:130" s="247" customFormat="1" ht="26.25" customHeight="1" x14ac:dyDescent="0.2">
      <c r="A125" s="1155"/>
      <c r="B125" s="1042"/>
      <c r="C125" s="1012" t="s">
        <v>475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468</v>
      </c>
      <c r="AB125" s="1055"/>
      <c r="AC125" s="1055"/>
      <c r="AD125" s="1055"/>
      <c r="AE125" s="1056"/>
      <c r="AF125" s="1057" t="s">
        <v>487</v>
      </c>
      <c r="AG125" s="1055"/>
      <c r="AH125" s="1055"/>
      <c r="AI125" s="1055"/>
      <c r="AJ125" s="1056"/>
      <c r="AK125" s="1057" t="s">
        <v>465</v>
      </c>
      <c r="AL125" s="1055"/>
      <c r="AM125" s="1055"/>
      <c r="AN125" s="1055"/>
      <c r="AO125" s="1056"/>
      <c r="AP125" s="1058" t="s">
        <v>465</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465</v>
      </c>
      <c r="DH125" s="1023"/>
      <c r="DI125" s="1023"/>
      <c r="DJ125" s="1023"/>
      <c r="DK125" s="1023"/>
      <c r="DL125" s="1023" t="s">
        <v>487</v>
      </c>
      <c r="DM125" s="1023"/>
      <c r="DN125" s="1023"/>
      <c r="DO125" s="1023"/>
      <c r="DP125" s="1023"/>
      <c r="DQ125" s="1023" t="s">
        <v>448</v>
      </c>
      <c r="DR125" s="1023"/>
      <c r="DS125" s="1023"/>
      <c r="DT125" s="1023"/>
      <c r="DU125" s="1023"/>
      <c r="DV125" s="1024" t="s">
        <v>459</v>
      </c>
      <c r="DW125" s="1024"/>
      <c r="DX125" s="1024"/>
      <c r="DY125" s="1024"/>
      <c r="DZ125" s="1025"/>
    </row>
    <row r="126" spans="1:130" s="247" customFormat="1" ht="26.25" customHeight="1" thickBot="1" x14ac:dyDescent="0.25">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15388</v>
      </c>
      <c r="AB126" s="1055"/>
      <c r="AC126" s="1055"/>
      <c r="AD126" s="1055"/>
      <c r="AE126" s="1056"/>
      <c r="AF126" s="1057">
        <v>10846</v>
      </c>
      <c r="AG126" s="1055"/>
      <c r="AH126" s="1055"/>
      <c r="AI126" s="1055"/>
      <c r="AJ126" s="1056"/>
      <c r="AK126" s="1057">
        <v>9310</v>
      </c>
      <c r="AL126" s="1055"/>
      <c r="AM126" s="1055"/>
      <c r="AN126" s="1055"/>
      <c r="AO126" s="1056"/>
      <c r="AP126" s="1058">
        <v>0.1</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474</v>
      </c>
      <c r="DH126" s="1016"/>
      <c r="DI126" s="1016"/>
      <c r="DJ126" s="1016"/>
      <c r="DK126" s="1016"/>
      <c r="DL126" s="1016" t="s">
        <v>459</v>
      </c>
      <c r="DM126" s="1016"/>
      <c r="DN126" s="1016"/>
      <c r="DO126" s="1016"/>
      <c r="DP126" s="1016"/>
      <c r="DQ126" s="1016" t="s">
        <v>468</v>
      </c>
      <c r="DR126" s="1016"/>
      <c r="DS126" s="1016"/>
      <c r="DT126" s="1016"/>
      <c r="DU126" s="1016"/>
      <c r="DV126" s="1017" t="s">
        <v>468</v>
      </c>
      <c r="DW126" s="1017"/>
      <c r="DX126" s="1017"/>
      <c r="DY126" s="1017"/>
      <c r="DZ126" s="1018"/>
    </row>
    <row r="127" spans="1:130" s="247" customFormat="1" ht="26.25" customHeight="1" x14ac:dyDescent="0.2">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3318</v>
      </c>
      <c r="AB127" s="1055"/>
      <c r="AC127" s="1055"/>
      <c r="AD127" s="1055"/>
      <c r="AE127" s="1056"/>
      <c r="AF127" s="1057">
        <v>2593</v>
      </c>
      <c r="AG127" s="1055"/>
      <c r="AH127" s="1055"/>
      <c r="AI127" s="1055"/>
      <c r="AJ127" s="1056"/>
      <c r="AK127" s="1057">
        <v>2168</v>
      </c>
      <c r="AL127" s="1055"/>
      <c r="AM127" s="1055"/>
      <c r="AN127" s="1055"/>
      <c r="AO127" s="1056"/>
      <c r="AP127" s="1058">
        <v>0</v>
      </c>
      <c r="AQ127" s="1059"/>
      <c r="AR127" s="1059"/>
      <c r="AS127" s="1059"/>
      <c r="AT127" s="1060"/>
      <c r="AU127" s="283"/>
      <c r="AV127" s="283"/>
      <c r="AW127" s="283"/>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447</v>
      </c>
      <c r="DH127" s="1016"/>
      <c r="DI127" s="1016"/>
      <c r="DJ127" s="1016"/>
      <c r="DK127" s="1016"/>
      <c r="DL127" s="1016" t="s">
        <v>487</v>
      </c>
      <c r="DM127" s="1016"/>
      <c r="DN127" s="1016"/>
      <c r="DO127" s="1016"/>
      <c r="DP127" s="1016"/>
      <c r="DQ127" s="1016" t="s">
        <v>459</v>
      </c>
      <c r="DR127" s="1016"/>
      <c r="DS127" s="1016"/>
      <c r="DT127" s="1016"/>
      <c r="DU127" s="1016"/>
      <c r="DV127" s="1017" t="s">
        <v>448</v>
      </c>
      <c r="DW127" s="1017"/>
      <c r="DX127" s="1017"/>
      <c r="DY127" s="1017"/>
      <c r="DZ127" s="1018"/>
    </row>
    <row r="128" spans="1:130" s="247" customFormat="1" ht="26.25" customHeight="1" thickBot="1" x14ac:dyDescent="0.25">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405587</v>
      </c>
      <c r="AB128" s="1144"/>
      <c r="AC128" s="1144"/>
      <c r="AD128" s="1144"/>
      <c r="AE128" s="1145"/>
      <c r="AF128" s="1146">
        <v>347313</v>
      </c>
      <c r="AG128" s="1144"/>
      <c r="AH128" s="1144"/>
      <c r="AI128" s="1144"/>
      <c r="AJ128" s="1145"/>
      <c r="AK128" s="1146">
        <v>395574</v>
      </c>
      <c r="AL128" s="1144"/>
      <c r="AM128" s="1144"/>
      <c r="AN128" s="1144"/>
      <c r="AO128" s="1145"/>
      <c r="AP128" s="1147"/>
      <c r="AQ128" s="1148"/>
      <c r="AR128" s="1148"/>
      <c r="AS128" s="1148"/>
      <c r="AT128" s="1149"/>
      <c r="AU128" s="283"/>
      <c r="AV128" s="283"/>
      <c r="AW128" s="283"/>
      <c r="AX128" s="984" t="s">
        <v>502</v>
      </c>
      <c r="AY128" s="985"/>
      <c r="AZ128" s="985"/>
      <c r="BA128" s="985"/>
      <c r="BB128" s="985"/>
      <c r="BC128" s="985"/>
      <c r="BD128" s="985"/>
      <c r="BE128" s="986"/>
      <c r="BF128" s="1150" t="s">
        <v>407</v>
      </c>
      <c r="BG128" s="1151"/>
      <c r="BH128" s="1151"/>
      <c r="BI128" s="1151"/>
      <c r="BJ128" s="1151"/>
      <c r="BK128" s="1151"/>
      <c r="BL128" s="1152"/>
      <c r="BM128" s="1150">
        <v>12.36</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1039</v>
      </c>
      <c r="DH128" s="1136"/>
      <c r="DI128" s="1136"/>
      <c r="DJ128" s="1136"/>
      <c r="DK128" s="1136"/>
      <c r="DL128" s="1136">
        <v>5075</v>
      </c>
      <c r="DM128" s="1136"/>
      <c r="DN128" s="1136"/>
      <c r="DO128" s="1136"/>
      <c r="DP128" s="1136"/>
      <c r="DQ128" s="1136">
        <v>4212</v>
      </c>
      <c r="DR128" s="1136"/>
      <c r="DS128" s="1136"/>
      <c r="DT128" s="1136"/>
      <c r="DU128" s="1136"/>
      <c r="DV128" s="1137">
        <v>0</v>
      </c>
      <c r="DW128" s="1137"/>
      <c r="DX128" s="1137"/>
      <c r="DY128" s="1137"/>
      <c r="DZ128" s="1138"/>
    </row>
    <row r="129" spans="1:131" s="247"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22738340</v>
      </c>
      <c r="AB129" s="1055"/>
      <c r="AC129" s="1055"/>
      <c r="AD129" s="1055"/>
      <c r="AE129" s="1056"/>
      <c r="AF129" s="1057">
        <v>22088315</v>
      </c>
      <c r="AG129" s="1055"/>
      <c r="AH129" s="1055"/>
      <c r="AI129" s="1055"/>
      <c r="AJ129" s="1056"/>
      <c r="AK129" s="1057">
        <v>21430231</v>
      </c>
      <c r="AL129" s="1055"/>
      <c r="AM129" s="1055"/>
      <c r="AN129" s="1055"/>
      <c r="AO129" s="1056"/>
      <c r="AP129" s="1172"/>
      <c r="AQ129" s="1173"/>
      <c r="AR129" s="1173"/>
      <c r="AS129" s="1173"/>
      <c r="AT129" s="1174"/>
      <c r="AU129" s="285"/>
      <c r="AV129" s="285"/>
      <c r="AW129" s="285"/>
      <c r="AX129" s="1163" t="s">
        <v>505</v>
      </c>
      <c r="AY129" s="1046"/>
      <c r="AZ129" s="1046"/>
      <c r="BA129" s="1046"/>
      <c r="BB129" s="1046"/>
      <c r="BC129" s="1046"/>
      <c r="BD129" s="1046"/>
      <c r="BE129" s="1047"/>
      <c r="BF129" s="1164" t="s">
        <v>474</v>
      </c>
      <c r="BG129" s="1165"/>
      <c r="BH129" s="1165"/>
      <c r="BI129" s="1165"/>
      <c r="BJ129" s="1165"/>
      <c r="BK129" s="1165"/>
      <c r="BL129" s="1166"/>
      <c r="BM129" s="1164">
        <v>17.36</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5750673</v>
      </c>
      <c r="AB130" s="1055"/>
      <c r="AC130" s="1055"/>
      <c r="AD130" s="1055"/>
      <c r="AE130" s="1056"/>
      <c r="AF130" s="1057">
        <v>5389118</v>
      </c>
      <c r="AG130" s="1055"/>
      <c r="AH130" s="1055"/>
      <c r="AI130" s="1055"/>
      <c r="AJ130" s="1056"/>
      <c r="AK130" s="1057">
        <v>5147910</v>
      </c>
      <c r="AL130" s="1055"/>
      <c r="AM130" s="1055"/>
      <c r="AN130" s="1055"/>
      <c r="AO130" s="1056"/>
      <c r="AP130" s="1172"/>
      <c r="AQ130" s="1173"/>
      <c r="AR130" s="1173"/>
      <c r="AS130" s="1173"/>
      <c r="AT130" s="1174"/>
      <c r="AU130" s="285"/>
      <c r="AV130" s="285"/>
      <c r="AW130" s="285"/>
      <c r="AX130" s="1163" t="s">
        <v>508</v>
      </c>
      <c r="AY130" s="1046"/>
      <c r="AZ130" s="1046"/>
      <c r="BA130" s="1046"/>
      <c r="BB130" s="1046"/>
      <c r="BC130" s="1046"/>
      <c r="BD130" s="1046"/>
      <c r="BE130" s="1047"/>
      <c r="BF130" s="1200">
        <v>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16987667</v>
      </c>
      <c r="AB131" s="1080"/>
      <c r="AC131" s="1080"/>
      <c r="AD131" s="1080"/>
      <c r="AE131" s="1081"/>
      <c r="AF131" s="1079">
        <v>16699197</v>
      </c>
      <c r="AG131" s="1080"/>
      <c r="AH131" s="1080"/>
      <c r="AI131" s="1080"/>
      <c r="AJ131" s="1081"/>
      <c r="AK131" s="1079">
        <v>16282321</v>
      </c>
      <c r="AL131" s="1080"/>
      <c r="AM131" s="1080"/>
      <c r="AN131" s="1080"/>
      <c r="AO131" s="1081"/>
      <c r="AP131" s="1210"/>
      <c r="AQ131" s="1211"/>
      <c r="AR131" s="1211"/>
      <c r="AS131" s="1211"/>
      <c r="AT131" s="1212"/>
      <c r="AU131" s="285"/>
      <c r="AV131" s="285"/>
      <c r="AW131" s="285"/>
      <c r="AX131" s="1182" t="s">
        <v>510</v>
      </c>
      <c r="AY131" s="1133"/>
      <c r="AZ131" s="1133"/>
      <c r="BA131" s="1133"/>
      <c r="BB131" s="1133"/>
      <c r="BC131" s="1133"/>
      <c r="BD131" s="1133"/>
      <c r="BE131" s="1134"/>
      <c r="BF131" s="1183">
        <v>52.8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8.4966169869999995</v>
      </c>
      <c r="AB132" s="1196"/>
      <c r="AC132" s="1196"/>
      <c r="AD132" s="1196"/>
      <c r="AE132" s="1197"/>
      <c r="AF132" s="1198">
        <v>5.7397310780000002</v>
      </c>
      <c r="AG132" s="1196"/>
      <c r="AH132" s="1196"/>
      <c r="AI132" s="1196"/>
      <c r="AJ132" s="1197"/>
      <c r="AK132" s="1198">
        <v>6.9056063940000003</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7.5</v>
      </c>
      <c r="AB133" s="1179"/>
      <c r="AC133" s="1179"/>
      <c r="AD133" s="1179"/>
      <c r="AE133" s="1180"/>
      <c r="AF133" s="1178">
        <v>7</v>
      </c>
      <c r="AG133" s="1179"/>
      <c r="AH133" s="1179"/>
      <c r="AI133" s="1179"/>
      <c r="AJ133" s="1180"/>
      <c r="AK133" s="1178">
        <v>7</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H6rExLn+vVtrwcypl5+tMePhL7+jTvC3hpGMcb5bkpsyxkXW3O8lUe1CjnuP6iGGrw9+a7vn80GIQhEC8bJ8ag==" saltValue="vCxlBHZjXtrLh6B1Gzwl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514</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50jtaqtZdxpUwIopU97aKM4fBnubPqdAn6nqrahT5zA4mVcGKY0rXocGInykvilXV7TgcqZh4iEpvDjvAusOA==" saltValue="nPT7ppGwjFbA1hyoXihr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60" zoomScaleNormal="6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PEtdIsooYDZiTvSs0Sr9NiCtMluB4D/VVyGAM5G5YXO98vU3TrdcKEp7XlSnow9kg+/uXd5da1jQCzG5KTL9g==" saltValue="dreK1X1X6n1jqG0pX4yf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522</v>
      </c>
      <c r="AL9" s="1219"/>
      <c r="AM9" s="1219"/>
      <c r="AN9" s="1220"/>
      <c r="AO9" s="313">
        <v>4352979</v>
      </c>
      <c r="AP9" s="313">
        <v>83905</v>
      </c>
      <c r="AQ9" s="314">
        <v>73117</v>
      </c>
      <c r="AR9" s="315">
        <v>14.8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523</v>
      </c>
      <c r="AL10" s="1219"/>
      <c r="AM10" s="1219"/>
      <c r="AN10" s="1220"/>
      <c r="AO10" s="316">
        <v>1045066</v>
      </c>
      <c r="AP10" s="316">
        <v>20144</v>
      </c>
      <c r="AQ10" s="317">
        <v>5871</v>
      </c>
      <c r="AR10" s="318">
        <v>243.1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524</v>
      </c>
      <c r="AL11" s="1219"/>
      <c r="AM11" s="1219"/>
      <c r="AN11" s="1220"/>
      <c r="AO11" s="316">
        <v>832826</v>
      </c>
      <c r="AP11" s="316">
        <v>16053</v>
      </c>
      <c r="AQ11" s="317">
        <v>5513</v>
      </c>
      <c r="AR11" s="318">
        <v>191.2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525</v>
      </c>
      <c r="AL12" s="1219"/>
      <c r="AM12" s="1219"/>
      <c r="AN12" s="1220"/>
      <c r="AO12" s="316" t="s">
        <v>526</v>
      </c>
      <c r="AP12" s="316" t="s">
        <v>526</v>
      </c>
      <c r="AQ12" s="317">
        <v>1308</v>
      </c>
      <c r="AR12" s="318" t="s">
        <v>526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527</v>
      </c>
      <c r="AL13" s="1219"/>
      <c r="AM13" s="1219"/>
      <c r="AN13" s="1220"/>
      <c r="AO13" s="316" t="s">
        <v>526</v>
      </c>
      <c r="AP13" s="316" t="s">
        <v>526</v>
      </c>
      <c r="AQ13" s="317">
        <v>3</v>
      </c>
      <c r="AR13" s="318" t="s">
        <v>526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528</v>
      </c>
      <c r="AL14" s="1219"/>
      <c r="AM14" s="1219"/>
      <c r="AN14" s="1220"/>
      <c r="AO14" s="316">
        <v>178826</v>
      </c>
      <c r="AP14" s="316">
        <v>3447</v>
      </c>
      <c r="AQ14" s="317">
        <v>2952</v>
      </c>
      <c r="AR14" s="318">
        <v>16.8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529</v>
      </c>
      <c r="AL15" s="1219"/>
      <c r="AM15" s="1219"/>
      <c r="AN15" s="1220"/>
      <c r="AO15" s="316">
        <v>68178</v>
      </c>
      <c r="AP15" s="316">
        <v>1314</v>
      </c>
      <c r="AQ15" s="317">
        <v>1788</v>
      </c>
      <c r="AR15" s="318">
        <v>-26.5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530</v>
      </c>
      <c r="AL16" s="1222"/>
      <c r="AM16" s="1222"/>
      <c r="AN16" s="1223"/>
      <c r="AO16" s="316">
        <v>-396140</v>
      </c>
      <c r="AP16" s="316">
        <v>-7636</v>
      </c>
      <c r="AQ16" s="317">
        <v>-6565</v>
      </c>
      <c r="AR16" s="318">
        <v>16.3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187</v>
      </c>
      <c r="AL17" s="1222"/>
      <c r="AM17" s="1222"/>
      <c r="AN17" s="1223"/>
      <c r="AO17" s="316">
        <v>6081735</v>
      </c>
      <c r="AP17" s="316">
        <v>117227</v>
      </c>
      <c r="AQ17" s="317">
        <v>83986</v>
      </c>
      <c r="AR17" s="318">
        <v>39.6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535</v>
      </c>
      <c r="AL21" s="1214"/>
      <c r="AM21" s="1214"/>
      <c r="AN21" s="1215"/>
      <c r="AO21" s="328">
        <v>9.1</v>
      </c>
      <c r="AP21" s="329">
        <v>8.24</v>
      </c>
      <c r="AQ21" s="330">
        <v>0.86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536</v>
      </c>
      <c r="AL22" s="1214"/>
      <c r="AM22" s="1214"/>
      <c r="AN22" s="1215"/>
      <c r="AO22" s="333">
        <v>97.2</v>
      </c>
      <c r="AP22" s="334">
        <v>98.1</v>
      </c>
      <c r="AQ22" s="335">
        <v>-0.9</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540</v>
      </c>
      <c r="AL32" s="1230"/>
      <c r="AM32" s="1230"/>
      <c r="AN32" s="1231"/>
      <c r="AO32" s="343">
        <v>5416976</v>
      </c>
      <c r="AP32" s="343">
        <v>104414</v>
      </c>
      <c r="AQ32" s="344">
        <v>53780</v>
      </c>
      <c r="AR32" s="345">
        <v>94.2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541</v>
      </c>
      <c r="AL33" s="1230"/>
      <c r="AM33" s="1230"/>
      <c r="AN33" s="1231"/>
      <c r="AO33" s="343" t="s">
        <v>526</v>
      </c>
      <c r="AP33" s="343" t="s">
        <v>526</v>
      </c>
      <c r="AQ33" s="344" t="s">
        <v>526</v>
      </c>
      <c r="AR33" s="345" t="s">
        <v>526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542</v>
      </c>
      <c r="AL34" s="1230"/>
      <c r="AM34" s="1230"/>
      <c r="AN34" s="1231"/>
      <c r="AO34" s="343" t="s">
        <v>526</v>
      </c>
      <c r="AP34" s="343" t="s">
        <v>526</v>
      </c>
      <c r="AQ34" s="344">
        <v>5</v>
      </c>
      <c r="AR34" s="345" t="s">
        <v>526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543</v>
      </c>
      <c r="AL35" s="1230"/>
      <c r="AM35" s="1230"/>
      <c r="AN35" s="1231"/>
      <c r="AO35" s="343">
        <v>1205609</v>
      </c>
      <c r="AP35" s="343">
        <v>23238</v>
      </c>
      <c r="AQ35" s="344">
        <v>13935</v>
      </c>
      <c r="AR35" s="345">
        <v>66.8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544</v>
      </c>
      <c r="AL36" s="1230"/>
      <c r="AM36" s="1230"/>
      <c r="AN36" s="1231"/>
      <c r="AO36" s="343">
        <v>3654</v>
      </c>
      <c r="AP36" s="343">
        <v>70</v>
      </c>
      <c r="AQ36" s="344">
        <v>1226</v>
      </c>
      <c r="AR36" s="345">
        <v>-94.3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545</v>
      </c>
      <c r="AL37" s="1230"/>
      <c r="AM37" s="1230"/>
      <c r="AN37" s="1231"/>
      <c r="AO37" s="343">
        <v>41446</v>
      </c>
      <c r="AP37" s="343">
        <v>799</v>
      </c>
      <c r="AQ37" s="344">
        <v>824</v>
      </c>
      <c r="AR37" s="345">
        <v>-3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546</v>
      </c>
      <c r="AL38" s="1233"/>
      <c r="AM38" s="1233"/>
      <c r="AN38" s="1234"/>
      <c r="AO38" s="346">
        <v>192</v>
      </c>
      <c r="AP38" s="346">
        <v>4</v>
      </c>
      <c r="AQ38" s="347">
        <v>1</v>
      </c>
      <c r="AR38" s="335">
        <v>300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547</v>
      </c>
      <c r="AL39" s="1233"/>
      <c r="AM39" s="1233"/>
      <c r="AN39" s="1234"/>
      <c r="AO39" s="343">
        <v>-395574</v>
      </c>
      <c r="AP39" s="343">
        <v>-7625</v>
      </c>
      <c r="AQ39" s="344">
        <v>-3983</v>
      </c>
      <c r="AR39" s="345">
        <v>91.4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548</v>
      </c>
      <c r="AL40" s="1230"/>
      <c r="AM40" s="1230"/>
      <c r="AN40" s="1231"/>
      <c r="AO40" s="343">
        <v>-5147910</v>
      </c>
      <c r="AP40" s="343">
        <v>-99227</v>
      </c>
      <c r="AQ40" s="344">
        <v>-48081</v>
      </c>
      <c r="AR40" s="345">
        <v>106.4</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299</v>
      </c>
      <c r="AL41" s="1236"/>
      <c r="AM41" s="1236"/>
      <c r="AN41" s="1237"/>
      <c r="AO41" s="343">
        <v>1124393</v>
      </c>
      <c r="AP41" s="343">
        <v>21673</v>
      </c>
      <c r="AQ41" s="344">
        <v>17707</v>
      </c>
      <c r="AR41" s="345">
        <v>22.4</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517</v>
      </c>
      <c r="AN49" s="1226" t="s">
        <v>552</v>
      </c>
      <c r="AO49" s="1227"/>
      <c r="AP49" s="1227"/>
      <c r="AQ49" s="1227"/>
      <c r="AR49" s="122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553</v>
      </c>
      <c r="AO50" s="360" t="s">
        <v>554</v>
      </c>
      <c r="AP50" s="361" t="s">
        <v>555</v>
      </c>
      <c r="AQ50" s="362" t="s">
        <v>556</v>
      </c>
      <c r="AR50" s="363" t="s">
        <v>557</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5297582</v>
      </c>
      <c r="AN51" s="365">
        <v>96986</v>
      </c>
      <c r="AO51" s="366">
        <v>-49.3</v>
      </c>
      <c r="AP51" s="367">
        <v>92247</v>
      </c>
      <c r="AQ51" s="368">
        <v>39.200000000000003</v>
      </c>
      <c r="AR51" s="369">
        <v>-88.5</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3437161</v>
      </c>
      <c r="AN52" s="373">
        <v>62926</v>
      </c>
      <c r="AO52" s="374">
        <v>-51.8</v>
      </c>
      <c r="AP52" s="375">
        <v>37204</v>
      </c>
      <c r="AQ52" s="376">
        <v>16.899999999999999</v>
      </c>
      <c r="AR52" s="377">
        <v>-68.7</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4884606</v>
      </c>
      <c r="AN53" s="365">
        <v>90464</v>
      </c>
      <c r="AO53" s="366">
        <v>-6.7</v>
      </c>
      <c r="AP53" s="367">
        <v>67319</v>
      </c>
      <c r="AQ53" s="368">
        <v>-27</v>
      </c>
      <c r="AR53" s="369">
        <v>20.3</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3202569</v>
      </c>
      <c r="AN54" s="373">
        <v>59312</v>
      </c>
      <c r="AO54" s="374">
        <v>-5.7</v>
      </c>
      <c r="AP54" s="375">
        <v>38101</v>
      </c>
      <c r="AQ54" s="376">
        <v>2.4</v>
      </c>
      <c r="AR54" s="377">
        <v>-8.1</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6955365</v>
      </c>
      <c r="AN55" s="365">
        <v>130730</v>
      </c>
      <c r="AO55" s="366">
        <v>44.5</v>
      </c>
      <c r="AP55" s="367">
        <v>70615</v>
      </c>
      <c r="AQ55" s="368">
        <v>4.9000000000000004</v>
      </c>
      <c r="AR55" s="369">
        <v>39.6</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4293998</v>
      </c>
      <c r="AN56" s="373">
        <v>80708</v>
      </c>
      <c r="AO56" s="374">
        <v>36.1</v>
      </c>
      <c r="AP56" s="375">
        <v>37382</v>
      </c>
      <c r="AQ56" s="376">
        <v>-1.9</v>
      </c>
      <c r="AR56" s="377">
        <v>38</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4538977</v>
      </c>
      <c r="AN57" s="365">
        <v>86365</v>
      </c>
      <c r="AO57" s="366">
        <v>-33.9</v>
      </c>
      <c r="AP57" s="367">
        <v>69185</v>
      </c>
      <c r="AQ57" s="368">
        <v>-2</v>
      </c>
      <c r="AR57" s="369">
        <v>-31.9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2819918</v>
      </c>
      <c r="AN58" s="373">
        <v>53655</v>
      </c>
      <c r="AO58" s="374">
        <v>-33.5</v>
      </c>
      <c r="AP58" s="375">
        <v>38519</v>
      </c>
      <c r="AQ58" s="376">
        <v>3</v>
      </c>
      <c r="AR58" s="377">
        <v>-36.5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3758446</v>
      </c>
      <c r="AN59" s="365">
        <v>72445</v>
      </c>
      <c r="AO59" s="366">
        <v>-16.100000000000001</v>
      </c>
      <c r="AP59" s="367">
        <v>70166</v>
      </c>
      <c r="AQ59" s="368">
        <v>1.4</v>
      </c>
      <c r="AR59" s="369">
        <v>-17.5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2755662</v>
      </c>
      <c r="AN60" s="373">
        <v>53116</v>
      </c>
      <c r="AO60" s="374">
        <v>-1</v>
      </c>
      <c r="AP60" s="375">
        <v>36115</v>
      </c>
      <c r="AQ60" s="376">
        <v>-6.2</v>
      </c>
      <c r="AR60" s="377">
        <v>5.2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5086995</v>
      </c>
      <c r="AN61" s="380">
        <v>95398</v>
      </c>
      <c r="AO61" s="381">
        <v>-12.3</v>
      </c>
      <c r="AP61" s="382">
        <v>73906</v>
      </c>
      <c r="AQ61" s="383">
        <v>3.3</v>
      </c>
      <c r="AR61" s="369">
        <v>-15.6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3301862</v>
      </c>
      <c r="AN62" s="373">
        <v>61943</v>
      </c>
      <c r="AO62" s="374">
        <v>-11.2</v>
      </c>
      <c r="AP62" s="375">
        <v>37464</v>
      </c>
      <c r="AQ62" s="376">
        <v>2.8</v>
      </c>
      <c r="AR62" s="377">
        <v>-14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6MDn9w54O8TjslWnJOvJD5N+8RY4hI3lL598BTB912xyoTe0sI4EEZECxEzbwJhq0VDmv5dFj2QFWutSLSKeWw==" saltValue="PGAYxTB2hc6SozsXE4Lk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566</v>
      </c>
    </row>
    <row r="120" spans="125:125" ht="13.5" hidden="1" customHeight="1" x14ac:dyDescent="0.2"/>
    <row r="121" spans="125:125" ht="13.5" hidden="1" customHeight="1" x14ac:dyDescent="0.2">
      <c r="DU121" s="291"/>
    </row>
  </sheetData>
  <sheetProtection algorithmName="SHA-512" hashValue="wpY846xAktll/Ahp8SlfjFAGCxwkuZm/Sz3luhZFlM7qG3/Phb7n+ThbvpwCa29Rx6swR7K5uu5Nh8ItenpTEw==" saltValue="gvQlkpFNaCBocjYXK9uG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sheetData>
  <sheetProtection algorithmName="SHA-512" hashValue="9o5ZAbXj9pn6hdWFz7mNrRK68eZUieKC6PYY2uTlAMAyy0TlAZi7qzC25TtFnWq56czGzqV/Sej1jieOQpR8qw==" saltValue="e4yMx7rafW8NvZb2xrrf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38" t="s">
        <v>3</v>
      </c>
      <c r="D47" s="1238"/>
      <c r="E47" s="1239"/>
      <c r="F47" s="11">
        <v>17</v>
      </c>
      <c r="G47" s="12">
        <v>17.84</v>
      </c>
      <c r="H47" s="12">
        <v>18.399999999999999</v>
      </c>
      <c r="I47" s="12">
        <v>14.16</v>
      </c>
      <c r="J47" s="13">
        <v>13.97</v>
      </c>
    </row>
    <row r="48" spans="2:10" ht="57.75" customHeight="1" x14ac:dyDescent="0.2">
      <c r="B48" s="14"/>
      <c r="C48" s="1240" t="s">
        <v>4</v>
      </c>
      <c r="D48" s="1240"/>
      <c r="E48" s="1241"/>
      <c r="F48" s="15">
        <v>4.09</v>
      </c>
      <c r="G48" s="16">
        <v>5.38</v>
      </c>
      <c r="H48" s="16">
        <v>2.0499999999999998</v>
      </c>
      <c r="I48" s="16">
        <v>3.01</v>
      </c>
      <c r="J48" s="17">
        <v>2.52</v>
      </c>
    </row>
    <row r="49" spans="2:10" ht="57.75" customHeight="1" thickBot="1" x14ac:dyDescent="0.25">
      <c r="B49" s="18"/>
      <c r="C49" s="1242" t="s">
        <v>5</v>
      </c>
      <c r="D49" s="1242"/>
      <c r="E49" s="1243"/>
      <c r="F49" s="19">
        <v>3.71</v>
      </c>
      <c r="G49" s="20">
        <v>6.45</v>
      </c>
      <c r="H49" s="20">
        <v>2.02</v>
      </c>
      <c r="I49" s="20" t="s">
        <v>573</v>
      </c>
      <c r="J49" s="21">
        <v>2.52</v>
      </c>
    </row>
    <row r="50" spans="2:10" ht="13.5" customHeight="1" x14ac:dyDescent="0.2"/>
  </sheetData>
  <sheetProtection algorithmName="SHA-512" hashValue="VfSW+T4CG5BXsd138T8AjzQ6dUy2lTy5FZNUUnEPcMLF/cL7Ujmgl+rpnWAtiqwPDtS9wTz3AcBc6ya2dyazrg==" saltValue="ydilWrNVY4Iu7qJp05aC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2021-10-13T06:40:12Z</cp:lastPrinted>
  <dcterms:created xsi:type="dcterms:W3CDTF">2021-02-05T03:59:26Z</dcterms:created>
  <dcterms:modified xsi:type="dcterms:W3CDTF">2021-10-28T07:38:01Z</dcterms:modified>
  <cp:category/>
</cp:coreProperties>
</file>