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2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<sst xmlns="http://schemas.openxmlformats.org/spreadsheetml/2006/main" count="355" uniqueCount="322">
  <si>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</si>
  <si>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</si>
  <si>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</si>
  <si>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</si>
  <si>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</si>
  <si>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</si>
  <si>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</si>
  <si>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</si>
  <si>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</si>
  <si>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</si>
  <si>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</si>
  <si>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</si>
  <si>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</si>
  <si>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</si>
  <si>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</si>
  <si>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</si>
  <si>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</si>
  <si>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</si>
  <si>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</si>
  <si>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</si>
  <si>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</si>
  <si>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</si>
  <si>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</si>
  <si>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</si>
  <si>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</si>
  <si>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</si>
  <si>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</si>
  <si>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</si>
  <si>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</si>
  <si>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</si>
  <si>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</si>
  <si>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</si>
  <si>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</si>
  <si>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</si>
  <si>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</si>
  <si>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</si>
  <si>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</si>
  <si>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</si>
  <si>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</si>
  <si>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</si>
  <si>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</si>
  <si>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</si>
  <si>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</si>
  <si>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</si>
  <si>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</si>
  <si>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</si>
  <si>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</si>
  <si>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</si>
  <si>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</si>
  <si>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</si>
  <si>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</si>
  <si>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</si>
  <si>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</si>
  <si>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</si>
  <si>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</si>
  <si>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</si>
  <si>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</si>
  <si>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</si>
  <si>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</si>
  <si>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</si>
  <si>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</si>
  <si>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</si>
  <si>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</si>
  <si>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</si>
  <si>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</si>
  <si>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</si>
  <si>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</si>
  <si>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</si>
  <si>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</si>
  <si>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</si>
  <si>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</si>
  <si>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</si>
  <si>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</si>
  <si>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</si>
  <si>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</si>
  <si>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</si>
  <si>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</si>
  <si>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</si>
  <si>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</si>
  <si>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</si>
  <si>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</si>
  <si>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</si>
  <si>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</si>
  <si>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</si>
  <si>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</si>
  <si>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</si>
  <si>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</si>
  <si>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</si>
  <si>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</si>
  <si>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</si>
  <si>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</si>
  <si>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</si>
  <si>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</si>
  <si>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</si>
  <si>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</si>
  <si>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</si>
  <si>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</si>
  <si>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</si>
  <si>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</si>
  <si>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</si>
  <si>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</si>
  <si>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</si>
  <si>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</si>
  <si>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</si>
  <si>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</si>
  <si>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</si>
  <si>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</si>
  <si>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</si>
  <si>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</si>
  <si>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</si>
  <si>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</si>
  <si>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</si>
  <si>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</si>
  <si>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</si>
  <si>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</si>
  <si>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</si>
  <si>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</si>
  <si>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</si>
  <si>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</si>
  <si>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</si>
  <si>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</si>
  <si>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</si>
  <si>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</si>
  <si>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</si>
  <si>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</si>
  <si>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</si>
  <si>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</si>
  <si>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</si>
  <si>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</si>
  <si>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</si>
  <si>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</si>
  <si>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</si>
  <si>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</si>
  <si>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</si>
  <si>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</si>
  <si>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</si>
  <si>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</si>
  <si>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</si>
  <si>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</si>
  <si>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</si>
  <si>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</si>
  <si>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</si>
  <si>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</si>
  <si>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</si>
  <si>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</si>
  <si>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</si>
  <si>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</si>
  <si>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</si>
  <si>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</si>
  <si>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</si>
  <si>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</si>
  <si>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</si>
  <si>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</si>
  <si>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</si>
  <si>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</si>
  <si>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</si>
  <si>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</si>
  <si>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</si>
  <si>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</si>
  <si>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</si>
  <si>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</si>
  <si>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</si>
  <si>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</si>
  <si>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</si>
  <si>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</si>
  <si>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</si>
  <si>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</si>
  <si>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</si>
  <si>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</si>
  <si>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</si>
  <si>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</si>
  <si>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</si>
  <si>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</si>
  <si>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</si>
  <si>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</si>
  <si>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</si>
  <si>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</si>
  <si>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</si>
  <si>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</si>
  <si>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</si>
  <si>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</si>
  <si>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</si>
  <si>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</si>
  <si>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</si>
  <si>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</si>
  <si>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</si>
  <si>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</si>
  <si>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</si>
  <si>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</si>
  <si>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</si>
  <si>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</si>
  <si>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</si>
  <si>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</si>
  <si>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</si>
  <si>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</si>
  <si>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</si>
  <si>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</si>
  <si>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</si>
  <si>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</si>
  <si>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</si>
  <si>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</si>
  <si>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</si>
  <si>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</si>
  <si>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</si>
  <si>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</si>
  <si>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</si>
  <si>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</si>
  <si>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</si>
  <si>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</si>
  <si>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</si>
  <si>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</si>
  <si>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</si>
  <si>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</si>
  <si>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</si>
  <si>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</si>
  <si>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</si>
  <si>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</si>
  <si>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</si>
  <si>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</si>
  <si>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</si>
  <si>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</si>
  <si>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</si>
  <si>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</si>
  <si>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</si>
  <si>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</si>
  <si>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</si>
  <si>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</si>
  <si>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</si>
  <si>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</si>
  <si>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</si>
  <si>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</si>
  <si>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</si>
  <si>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</si>
  <si>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</si>
  <si>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</si>
  <si>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</si>
  <si>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</si>
  <si>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</si>
  <si>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</si>
  <si>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</si>
  <si>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</si>
  <si>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</si>
  <si>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</si>
  <si>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</si>
  <si>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</si>
  <si>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</si>
  <si>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</si>
  <si>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</si>
  <si>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</si>
  <si>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</si>
  <si>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</si>
  <si>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</si>
  <si>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</si>
  <si>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</si>
  <si>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</si>
  <si>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</si>
  <si>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</si>
  <si>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</si>
  <si>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</si>
  <si>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</si>
  <si>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</si>
  <si>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</si>
  <si>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</si>
  <si>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</si>
  <si>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</si>
  <si>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</si>
  <si>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</si>
  <si>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</si>
  <si>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</si>
  <si>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</si>
  <si>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</si>
  <si>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</si>
  <si>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</si>
  <si>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</si>
  <si>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</si>
  <si>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</si>
  <si>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</si>
  <si>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</si>
  <si>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</si>
  <si>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</si>
  <si>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</si>
  <si>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</si>
  <si>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</si>
  <si>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</si>
  <si>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</si>
  <si>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</si>
  <si>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</si>
  <si>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</si>
  <si>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</si>
  <si>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</si>
  <si>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</si>
  <si>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</si>
  <si>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</si>
  <si>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</si>
  <si>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</si>
  <si>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</si>
  <si>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</si>
  <si>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</si>
  <si>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</si>
  <si>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</si>
  <si>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</si>
  <si>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</si>
  <si>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</si>
  <si>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</si>
  <si>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</si>
  <si>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</si>
  <si>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</si>
  <si>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</si>
  <si>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</si>
  <si>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</si>
  <si>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</si>
  <si>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</si>
  <si>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</si>
  <si>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</si>
  <si>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</si>
  <si>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</si>
  <si>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</si>
  <si>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</si>
  <si>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</si>
  <si>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</si>
  <si>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</si>
  <si>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令和元年8月１日現在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</si>
</sst>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48" applyNumberFormat="1" applyFont="1" applyBorder="1" applyAlignment="1">
      <alignment horizontal="center"/>
    </xf>
    <xf numFmtId="0" fontId="0" fillId="0" borderId="92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="90" zoomScaleNormal="90" zoomScaleSheetLayoutView="50" zoomScalePageLayoutView="0" workbookViewId="0" topLeftCell="I37">
      <selection activeCell="I51" sqref="I5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48</v>
      </c>
      <c r="D3" s="135">
        <v>60</v>
      </c>
      <c r="E3" s="136">
        <v>63</v>
      </c>
      <c r="F3" s="137">
        <v>123</v>
      </c>
      <c r="G3" s="50">
        <v>51</v>
      </c>
      <c r="H3" s="112" t="s">
        <v>82</v>
      </c>
      <c r="I3" s="127">
        <v>245</v>
      </c>
      <c r="J3" s="128">
        <v>250</v>
      </c>
      <c r="K3" s="127">
        <v>229</v>
      </c>
      <c r="L3" s="137">
        <v>479</v>
      </c>
      <c r="M3" s="64">
        <v>101</v>
      </c>
      <c r="N3" s="10" t="s">
        <v>287</v>
      </c>
      <c r="O3" s="74">
        <v>18</v>
      </c>
      <c r="P3" s="127">
        <v>21</v>
      </c>
      <c r="Q3" s="127">
        <v>21</v>
      </c>
      <c r="R3" s="153">
        <v>42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57</v>
      </c>
      <c r="D4" s="138">
        <v>62</v>
      </c>
      <c r="E4" s="130">
        <v>65</v>
      </c>
      <c r="F4" s="132">
        <v>127</v>
      </c>
      <c r="G4" s="51">
        <v>52</v>
      </c>
      <c r="H4" s="113" t="s">
        <v>83</v>
      </c>
      <c r="I4" s="130">
        <v>54</v>
      </c>
      <c r="J4" s="131">
        <v>38</v>
      </c>
      <c r="K4" s="130">
        <v>46</v>
      </c>
      <c r="L4" s="132">
        <v>84</v>
      </c>
      <c r="M4" s="52">
        <v>102</v>
      </c>
      <c r="N4" s="11" t="s">
        <v>288</v>
      </c>
      <c r="O4" s="130">
        <v>83</v>
      </c>
      <c r="P4" s="136">
        <v>89</v>
      </c>
      <c r="Q4" s="136">
        <v>99</v>
      </c>
      <c r="R4" s="132">
        <v>188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1989</v>
      </c>
      <c r="D5" s="124">
        <v>1991</v>
      </c>
      <c r="E5" s="125">
        <v>2227</v>
      </c>
      <c r="F5" s="126">
        <v>4218</v>
      </c>
      <c r="G5" s="179">
        <v>53</v>
      </c>
      <c r="H5" s="180" t="s">
        <v>84</v>
      </c>
      <c r="I5" s="130">
        <v>245</v>
      </c>
      <c r="J5" s="130">
        <v>202</v>
      </c>
      <c r="K5" s="130">
        <v>253</v>
      </c>
      <c r="L5" s="140">
        <v>455</v>
      </c>
      <c r="M5" s="52">
        <v>103</v>
      </c>
      <c r="N5" s="11" t="s">
        <v>289</v>
      </c>
      <c r="O5" s="130">
        <v>40</v>
      </c>
      <c r="P5" s="130">
        <v>40</v>
      </c>
      <c r="Q5" s="130">
        <v>45</v>
      </c>
      <c r="R5" s="132">
        <v>85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49</v>
      </c>
      <c r="D6" s="127">
        <v>56</v>
      </c>
      <c r="E6" s="136">
        <v>53</v>
      </c>
      <c r="F6" s="129">
        <v>109</v>
      </c>
      <c r="G6" s="22">
        <v>54</v>
      </c>
      <c r="H6" s="11" t="s">
        <v>85</v>
      </c>
      <c r="I6" s="136">
        <v>262</v>
      </c>
      <c r="J6" s="128">
        <v>275</v>
      </c>
      <c r="K6" s="136">
        <v>287</v>
      </c>
      <c r="L6" s="132">
        <v>562</v>
      </c>
      <c r="M6" s="55">
        <v>104</v>
      </c>
      <c r="N6" s="12" t="s">
        <v>290</v>
      </c>
      <c r="O6" s="125">
        <v>50</v>
      </c>
      <c r="P6" s="139">
        <v>65</v>
      </c>
      <c r="Q6" s="125">
        <v>68</v>
      </c>
      <c r="R6" s="126">
        <v>133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56</v>
      </c>
      <c r="D7" s="138">
        <v>69</v>
      </c>
      <c r="E7" s="130">
        <v>71</v>
      </c>
      <c r="F7" s="132">
        <v>140</v>
      </c>
      <c r="G7" s="51">
        <v>55</v>
      </c>
      <c r="H7" s="113" t="s">
        <v>86</v>
      </c>
      <c r="I7" s="130">
        <v>238</v>
      </c>
      <c r="J7" s="131">
        <v>226</v>
      </c>
      <c r="K7" s="130">
        <v>254</v>
      </c>
      <c r="L7" s="132">
        <v>480</v>
      </c>
      <c r="M7" s="54">
        <v>105</v>
      </c>
      <c r="N7" s="10" t="s">
        <v>291</v>
      </c>
      <c r="O7" s="127">
        <v>167</v>
      </c>
      <c r="P7" s="127">
        <v>188</v>
      </c>
      <c r="Q7" s="74">
        <v>216</v>
      </c>
      <c r="R7" s="154">
        <v>404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74</v>
      </c>
      <c r="D8" s="138">
        <v>73</v>
      </c>
      <c r="E8" s="130">
        <v>76</v>
      </c>
      <c r="F8" s="132">
        <v>149</v>
      </c>
      <c r="G8" s="51">
        <v>56</v>
      </c>
      <c r="H8" s="113" t="s">
        <v>87</v>
      </c>
      <c r="I8" s="130">
        <v>175</v>
      </c>
      <c r="J8" s="131">
        <v>168</v>
      </c>
      <c r="K8" s="130">
        <v>213</v>
      </c>
      <c r="L8" s="132">
        <v>381</v>
      </c>
      <c r="M8" s="52">
        <v>106</v>
      </c>
      <c r="N8" s="25" t="s">
        <v>292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65</v>
      </c>
      <c r="D9" s="130">
        <v>79</v>
      </c>
      <c r="E9" s="139">
        <v>79</v>
      </c>
      <c r="F9" s="140">
        <v>158</v>
      </c>
      <c r="G9" s="53">
        <v>57</v>
      </c>
      <c r="H9" s="114" t="s">
        <v>88</v>
      </c>
      <c r="I9" s="139">
        <v>49</v>
      </c>
      <c r="J9" s="125">
        <v>56</v>
      </c>
      <c r="K9" s="139">
        <v>56</v>
      </c>
      <c r="L9" s="126">
        <v>112</v>
      </c>
      <c r="M9" s="52">
        <v>107</v>
      </c>
      <c r="N9" s="25" t="s">
        <v>293</v>
      </c>
      <c r="O9" s="130">
        <v>0</v>
      </c>
      <c r="P9" s="130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212</v>
      </c>
      <c r="D10" s="178">
        <v>130</v>
      </c>
      <c r="E10" s="125">
        <v>189</v>
      </c>
      <c r="F10" s="126">
        <v>319</v>
      </c>
      <c r="G10" s="63">
        <v>58</v>
      </c>
      <c r="H10" s="119" t="s">
        <v>89</v>
      </c>
      <c r="I10" s="127">
        <v>1156</v>
      </c>
      <c r="J10" s="128">
        <v>1124</v>
      </c>
      <c r="K10" s="127">
        <v>1300</v>
      </c>
      <c r="L10" s="129">
        <v>2424</v>
      </c>
      <c r="M10" s="52">
        <v>108</v>
      </c>
      <c r="N10" s="11" t="s">
        <v>294</v>
      </c>
      <c r="O10" s="130">
        <v>22</v>
      </c>
      <c r="P10" s="130">
        <v>22</v>
      </c>
      <c r="Q10" s="130">
        <v>23</v>
      </c>
      <c r="R10" s="132">
        <v>45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376</v>
      </c>
      <c r="D11" s="135">
        <v>426</v>
      </c>
      <c r="E11" s="136">
        <v>465</v>
      </c>
      <c r="F11" s="129">
        <v>891</v>
      </c>
      <c r="G11" s="51">
        <v>59</v>
      </c>
      <c r="H11" s="113" t="s">
        <v>90</v>
      </c>
      <c r="I11" s="130">
        <v>2284</v>
      </c>
      <c r="J11" s="131">
        <v>2675</v>
      </c>
      <c r="K11" s="130">
        <v>2780</v>
      </c>
      <c r="L11" s="132">
        <v>5455</v>
      </c>
      <c r="M11" s="52">
        <v>109</v>
      </c>
      <c r="N11" s="11" t="s">
        <v>295</v>
      </c>
      <c r="O11" s="155">
        <v>170</v>
      </c>
      <c r="P11" s="155">
        <v>182</v>
      </c>
      <c r="Q11" s="155">
        <v>202</v>
      </c>
      <c r="R11" s="134">
        <v>384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290</v>
      </c>
      <c r="D12" s="125">
        <v>307</v>
      </c>
      <c r="E12" s="125">
        <v>368</v>
      </c>
      <c r="F12" s="126">
        <v>675</v>
      </c>
      <c r="G12" s="51">
        <v>60</v>
      </c>
      <c r="H12" s="113" t="s">
        <v>91</v>
      </c>
      <c r="I12" s="130">
        <v>554</v>
      </c>
      <c r="J12" s="131">
        <v>621</v>
      </c>
      <c r="K12" s="130">
        <v>663</v>
      </c>
      <c r="L12" s="132">
        <v>1284</v>
      </c>
      <c r="M12" s="52">
        <v>110</v>
      </c>
      <c r="N12" s="11" t="s">
        <v>296</v>
      </c>
      <c r="O12" s="130">
        <v>63</v>
      </c>
      <c r="P12" s="155">
        <v>70</v>
      </c>
      <c r="Q12" s="155">
        <v>78</v>
      </c>
      <c r="R12" s="134">
        <v>148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88</v>
      </c>
      <c r="D13" s="135">
        <v>92</v>
      </c>
      <c r="E13" s="136">
        <v>86</v>
      </c>
      <c r="F13" s="129">
        <v>178</v>
      </c>
      <c r="G13" s="53">
        <v>61</v>
      </c>
      <c r="H13" s="114" t="s">
        <v>92</v>
      </c>
      <c r="I13" s="125">
        <v>26</v>
      </c>
      <c r="J13" s="149">
        <v>22</v>
      </c>
      <c r="K13" s="139">
        <v>31</v>
      </c>
      <c r="L13" s="126">
        <v>53</v>
      </c>
      <c r="M13" s="52">
        <v>111</v>
      </c>
      <c r="N13" s="11" t="s">
        <v>297</v>
      </c>
      <c r="O13" s="130">
        <v>37</v>
      </c>
      <c r="P13" s="155">
        <v>39</v>
      </c>
      <c r="Q13" s="155">
        <v>48</v>
      </c>
      <c r="R13" s="134">
        <v>87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58</v>
      </c>
      <c r="D14" s="138">
        <v>56</v>
      </c>
      <c r="E14" s="130">
        <v>67</v>
      </c>
      <c r="F14" s="132">
        <v>123</v>
      </c>
      <c r="G14" s="50">
        <v>62</v>
      </c>
      <c r="H14" s="112" t="s">
        <v>93</v>
      </c>
      <c r="I14" s="136">
        <v>239</v>
      </c>
      <c r="J14" s="150">
        <v>251</v>
      </c>
      <c r="K14" s="127">
        <v>271</v>
      </c>
      <c r="L14" s="129">
        <v>522</v>
      </c>
      <c r="M14" s="52">
        <v>112</v>
      </c>
      <c r="N14" s="11" t="s">
        <v>298</v>
      </c>
      <c r="O14" s="130">
        <v>769</v>
      </c>
      <c r="P14" s="155">
        <v>824</v>
      </c>
      <c r="Q14" s="155">
        <v>897</v>
      </c>
      <c r="R14" s="134">
        <v>1721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181</v>
      </c>
      <c r="D15" s="138">
        <v>188</v>
      </c>
      <c r="E15" s="130">
        <v>225</v>
      </c>
      <c r="F15" s="132">
        <v>413</v>
      </c>
      <c r="G15" s="51">
        <v>63</v>
      </c>
      <c r="H15" s="113" t="s">
        <v>94</v>
      </c>
      <c r="I15" s="130">
        <v>98</v>
      </c>
      <c r="J15" s="131">
        <v>125</v>
      </c>
      <c r="K15" s="130">
        <v>137</v>
      </c>
      <c r="L15" s="132">
        <v>262</v>
      </c>
      <c r="M15" s="52">
        <v>113</v>
      </c>
      <c r="N15" s="11" t="s">
        <v>299</v>
      </c>
      <c r="O15" s="130">
        <v>89</v>
      </c>
      <c r="P15" s="155">
        <v>108</v>
      </c>
      <c r="Q15" s="155">
        <v>110</v>
      </c>
      <c r="R15" s="134">
        <v>218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79</v>
      </c>
      <c r="D16" s="138">
        <v>79</v>
      </c>
      <c r="E16" s="130">
        <v>91</v>
      </c>
      <c r="F16" s="132">
        <v>170</v>
      </c>
      <c r="G16" s="51">
        <v>64</v>
      </c>
      <c r="H16" s="113" t="s">
        <v>95</v>
      </c>
      <c r="I16" s="130">
        <v>62</v>
      </c>
      <c r="J16" s="131">
        <v>82</v>
      </c>
      <c r="K16" s="130">
        <v>105</v>
      </c>
      <c r="L16" s="132">
        <v>187</v>
      </c>
      <c r="M16" s="55">
        <v>114</v>
      </c>
      <c r="N16" s="12" t="s">
        <v>300</v>
      </c>
      <c r="O16" s="139">
        <v>76</v>
      </c>
      <c r="P16" s="156">
        <v>70</v>
      </c>
      <c r="Q16" s="156">
        <v>80</v>
      </c>
      <c r="R16" s="157">
        <v>150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61</v>
      </c>
      <c r="D17" s="125">
        <v>67</v>
      </c>
      <c r="E17" s="125">
        <v>83</v>
      </c>
      <c r="F17" s="140">
        <v>150</v>
      </c>
      <c r="G17" s="51">
        <v>65</v>
      </c>
      <c r="H17" s="113" t="s">
        <v>96</v>
      </c>
      <c r="I17" s="130">
        <v>67</v>
      </c>
      <c r="J17" s="131">
        <v>71</v>
      </c>
      <c r="K17" s="130">
        <v>85</v>
      </c>
      <c r="L17" s="132">
        <v>156</v>
      </c>
      <c r="M17" s="54">
        <v>115</v>
      </c>
      <c r="N17" s="10" t="s">
        <v>301</v>
      </c>
      <c r="O17" s="158">
        <v>13</v>
      </c>
      <c r="P17" s="159">
        <v>13</v>
      </c>
      <c r="Q17" s="160">
        <v>14</v>
      </c>
      <c r="R17" s="161">
        <v>27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121</v>
      </c>
      <c r="D18" s="135">
        <v>137</v>
      </c>
      <c r="E18" s="136">
        <v>174</v>
      </c>
      <c r="F18" s="137">
        <v>311</v>
      </c>
      <c r="G18" s="51">
        <v>66</v>
      </c>
      <c r="H18" s="113" t="s">
        <v>97</v>
      </c>
      <c r="I18" s="130">
        <v>44</v>
      </c>
      <c r="J18" s="131">
        <v>45</v>
      </c>
      <c r="K18" s="130">
        <v>52</v>
      </c>
      <c r="L18" s="132">
        <v>97</v>
      </c>
      <c r="M18" s="52">
        <v>116</v>
      </c>
      <c r="N18" s="11" t="s">
        <v>302</v>
      </c>
      <c r="O18" s="130">
        <v>244</v>
      </c>
      <c r="P18" s="155">
        <v>251</v>
      </c>
      <c r="Q18" s="162">
        <v>288</v>
      </c>
      <c r="R18" s="134">
        <v>539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253</v>
      </c>
      <c r="D19" s="138">
        <v>302</v>
      </c>
      <c r="E19" s="130">
        <v>329</v>
      </c>
      <c r="F19" s="132">
        <v>631</v>
      </c>
      <c r="G19" s="51">
        <v>67</v>
      </c>
      <c r="H19" s="113" t="s">
        <v>98</v>
      </c>
      <c r="I19" s="130">
        <v>98</v>
      </c>
      <c r="J19" s="131">
        <v>98</v>
      </c>
      <c r="K19" s="130">
        <v>106</v>
      </c>
      <c r="L19" s="132">
        <v>204</v>
      </c>
      <c r="M19" s="52">
        <v>117</v>
      </c>
      <c r="N19" s="11" t="s">
        <v>303</v>
      </c>
      <c r="O19" s="130">
        <v>293</v>
      </c>
      <c r="P19" s="155">
        <v>321</v>
      </c>
      <c r="Q19" s="155">
        <v>342</v>
      </c>
      <c r="R19" s="134">
        <v>663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44</v>
      </c>
      <c r="D20" s="138">
        <v>51</v>
      </c>
      <c r="E20" s="130">
        <v>53</v>
      </c>
      <c r="F20" s="132">
        <v>104</v>
      </c>
      <c r="G20" s="53">
        <v>68</v>
      </c>
      <c r="H20" s="114" t="s">
        <v>99</v>
      </c>
      <c r="I20" s="125">
        <v>28</v>
      </c>
      <c r="J20" s="149">
        <v>33</v>
      </c>
      <c r="K20" s="125">
        <v>27</v>
      </c>
      <c r="L20" s="126">
        <v>60</v>
      </c>
      <c r="M20" s="52">
        <v>118</v>
      </c>
      <c r="N20" s="11" t="s">
        <v>304</v>
      </c>
      <c r="O20" s="130">
        <v>91</v>
      </c>
      <c r="P20" s="155">
        <v>105</v>
      </c>
      <c r="Q20" s="155">
        <v>108</v>
      </c>
      <c r="R20" s="134">
        <v>213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6</v>
      </c>
      <c r="D21" s="138">
        <v>5</v>
      </c>
      <c r="E21" s="130">
        <v>5</v>
      </c>
      <c r="F21" s="132">
        <v>10</v>
      </c>
      <c r="G21" s="50">
        <v>69</v>
      </c>
      <c r="H21" s="112" t="s">
        <v>100</v>
      </c>
      <c r="I21" s="136">
        <v>97</v>
      </c>
      <c r="J21" s="127">
        <v>97</v>
      </c>
      <c r="K21" s="136">
        <v>107</v>
      </c>
      <c r="L21" s="129">
        <v>204</v>
      </c>
      <c r="M21" s="52">
        <v>119</v>
      </c>
      <c r="N21" s="11" t="s">
        <v>305</v>
      </c>
      <c r="O21" s="130">
        <v>66</v>
      </c>
      <c r="P21" s="155">
        <v>66</v>
      </c>
      <c r="Q21" s="155">
        <v>84</v>
      </c>
      <c r="R21" s="134">
        <v>150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47</v>
      </c>
      <c r="D22" s="138">
        <v>52</v>
      </c>
      <c r="E22" s="130">
        <v>55</v>
      </c>
      <c r="F22" s="132">
        <v>107</v>
      </c>
      <c r="G22" s="51">
        <v>70</v>
      </c>
      <c r="H22" s="113" t="s">
        <v>101</v>
      </c>
      <c r="I22" s="130">
        <v>243</v>
      </c>
      <c r="J22" s="131">
        <v>271</v>
      </c>
      <c r="K22" s="130">
        <v>299</v>
      </c>
      <c r="L22" s="132">
        <v>570</v>
      </c>
      <c r="M22" s="52">
        <v>120</v>
      </c>
      <c r="N22" s="11" t="s">
        <v>306</v>
      </c>
      <c r="O22" s="130">
        <v>357</v>
      </c>
      <c r="P22" s="155">
        <v>374</v>
      </c>
      <c r="Q22" s="155">
        <v>386</v>
      </c>
      <c r="R22" s="134">
        <v>760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106</v>
      </c>
      <c r="D23" s="143">
        <v>115</v>
      </c>
      <c r="E23" s="125">
        <v>121</v>
      </c>
      <c r="F23" s="126">
        <v>236</v>
      </c>
      <c r="G23" s="51">
        <v>71</v>
      </c>
      <c r="H23" s="113" t="s">
        <v>102</v>
      </c>
      <c r="I23" s="130">
        <v>195</v>
      </c>
      <c r="J23" s="131">
        <v>249</v>
      </c>
      <c r="K23" s="130">
        <v>255</v>
      </c>
      <c r="L23" s="132">
        <v>504</v>
      </c>
      <c r="M23" s="52">
        <v>121</v>
      </c>
      <c r="N23" s="11" t="s">
        <v>307</v>
      </c>
      <c r="O23" s="130">
        <v>190</v>
      </c>
      <c r="P23" s="155">
        <v>133</v>
      </c>
      <c r="Q23" s="155">
        <v>189</v>
      </c>
      <c r="R23" s="134">
        <v>322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144</v>
      </c>
      <c r="D24" s="135">
        <v>189</v>
      </c>
      <c r="E24" s="136">
        <v>180</v>
      </c>
      <c r="F24" s="129">
        <v>369</v>
      </c>
      <c r="G24" s="53">
        <v>72</v>
      </c>
      <c r="H24" s="114" t="s">
        <v>103</v>
      </c>
      <c r="I24" s="125">
        <v>62</v>
      </c>
      <c r="J24" s="148">
        <v>86</v>
      </c>
      <c r="K24" s="125">
        <v>95</v>
      </c>
      <c r="L24" s="126">
        <v>181</v>
      </c>
      <c r="M24" s="52">
        <v>122</v>
      </c>
      <c r="N24" s="11" t="s">
        <v>308</v>
      </c>
      <c r="O24" s="130">
        <v>26</v>
      </c>
      <c r="P24" s="155">
        <v>25</v>
      </c>
      <c r="Q24" s="155">
        <v>27</v>
      </c>
      <c r="R24" s="134">
        <v>52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197</v>
      </c>
      <c r="D25" s="138">
        <v>244</v>
      </c>
      <c r="E25" s="130">
        <v>275</v>
      </c>
      <c r="F25" s="132">
        <v>519</v>
      </c>
      <c r="G25" s="50">
        <v>73</v>
      </c>
      <c r="H25" s="112" t="s">
        <v>104</v>
      </c>
      <c r="I25" s="136">
        <v>37</v>
      </c>
      <c r="J25" s="128">
        <v>36</v>
      </c>
      <c r="K25" s="136">
        <v>42</v>
      </c>
      <c r="L25" s="129">
        <v>78</v>
      </c>
      <c r="M25" s="55">
        <v>123</v>
      </c>
      <c r="N25" s="12" t="s">
        <v>309</v>
      </c>
      <c r="O25" s="139">
        <v>13</v>
      </c>
      <c r="P25" s="156">
        <v>16</v>
      </c>
      <c r="Q25" s="156">
        <v>21</v>
      </c>
      <c r="R25" s="157">
        <v>37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255</v>
      </c>
      <c r="D26" s="143">
        <v>305</v>
      </c>
      <c r="E26" s="125">
        <v>334</v>
      </c>
      <c r="F26" s="126">
        <v>639</v>
      </c>
      <c r="G26" s="51">
        <v>74</v>
      </c>
      <c r="H26" s="115" t="s">
        <v>105</v>
      </c>
      <c r="I26" s="130">
        <v>45</v>
      </c>
      <c r="J26" s="131">
        <v>40</v>
      </c>
      <c r="K26" s="130">
        <v>68</v>
      </c>
      <c r="L26" s="132">
        <v>108</v>
      </c>
      <c r="M26" s="54">
        <v>124</v>
      </c>
      <c r="N26" s="10" t="s">
        <v>310</v>
      </c>
      <c r="O26" s="127">
        <v>321</v>
      </c>
      <c r="P26" s="160">
        <v>272</v>
      </c>
      <c r="Q26" s="160">
        <v>345</v>
      </c>
      <c r="R26" s="161">
        <v>617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506</v>
      </c>
      <c r="D27" s="135">
        <v>620</v>
      </c>
      <c r="E27" s="136">
        <v>577</v>
      </c>
      <c r="F27" s="129">
        <v>1197</v>
      </c>
      <c r="G27" s="51">
        <v>75</v>
      </c>
      <c r="H27" s="113" t="s">
        <v>106</v>
      </c>
      <c r="I27" s="130">
        <v>27</v>
      </c>
      <c r="J27" s="131">
        <v>21</v>
      </c>
      <c r="K27" s="130">
        <v>33</v>
      </c>
      <c r="L27" s="132">
        <v>54</v>
      </c>
      <c r="M27" s="52">
        <v>125</v>
      </c>
      <c r="N27" s="11" t="s">
        <v>311</v>
      </c>
      <c r="O27" s="130">
        <v>66</v>
      </c>
      <c r="P27" s="155">
        <v>89</v>
      </c>
      <c r="Q27" s="155">
        <v>89</v>
      </c>
      <c r="R27" s="134">
        <v>178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374</v>
      </c>
      <c r="D28" s="138">
        <v>411</v>
      </c>
      <c r="E28" s="130">
        <v>416</v>
      </c>
      <c r="F28" s="132">
        <v>827</v>
      </c>
      <c r="G28" s="51">
        <v>76</v>
      </c>
      <c r="H28" s="113" t="s">
        <v>107</v>
      </c>
      <c r="I28" s="130">
        <v>28</v>
      </c>
      <c r="J28" s="131">
        <v>26</v>
      </c>
      <c r="K28" s="130">
        <v>29</v>
      </c>
      <c r="L28" s="132">
        <v>55</v>
      </c>
      <c r="M28" s="52">
        <v>126</v>
      </c>
      <c r="N28" s="11" t="s">
        <v>312</v>
      </c>
      <c r="O28" s="130">
        <v>150</v>
      </c>
      <c r="P28" s="155">
        <v>177</v>
      </c>
      <c r="Q28" s="155">
        <v>198</v>
      </c>
      <c r="R28" s="134">
        <v>375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170</v>
      </c>
      <c r="D29" s="143">
        <v>209</v>
      </c>
      <c r="E29" s="125">
        <v>213</v>
      </c>
      <c r="F29" s="126">
        <v>422</v>
      </c>
      <c r="G29" s="51">
        <v>77</v>
      </c>
      <c r="H29" s="113" t="s">
        <v>108</v>
      </c>
      <c r="I29" s="130">
        <v>18</v>
      </c>
      <c r="J29" s="131">
        <v>17</v>
      </c>
      <c r="K29" s="130">
        <v>14</v>
      </c>
      <c r="L29" s="132">
        <v>31</v>
      </c>
      <c r="M29" s="52">
        <v>127</v>
      </c>
      <c r="N29" s="11" t="s">
        <v>313</v>
      </c>
      <c r="O29" s="130">
        <v>47</v>
      </c>
      <c r="P29" s="155">
        <v>48</v>
      </c>
      <c r="Q29" s="155">
        <v>70</v>
      </c>
      <c r="R29" s="134">
        <v>118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216</v>
      </c>
      <c r="D30" s="135">
        <v>220</v>
      </c>
      <c r="E30" s="136">
        <v>253</v>
      </c>
      <c r="F30" s="129">
        <v>473</v>
      </c>
      <c r="G30" s="51">
        <v>78</v>
      </c>
      <c r="H30" s="113" t="s">
        <v>109</v>
      </c>
      <c r="I30" s="130">
        <v>12</v>
      </c>
      <c r="J30" s="131">
        <v>6</v>
      </c>
      <c r="K30" s="130">
        <v>11</v>
      </c>
      <c r="L30" s="132">
        <v>17</v>
      </c>
      <c r="M30" s="52">
        <v>128</v>
      </c>
      <c r="N30" s="11" t="s">
        <v>314</v>
      </c>
      <c r="O30" s="130">
        <v>30</v>
      </c>
      <c r="P30" s="155">
        <v>24</v>
      </c>
      <c r="Q30" s="155">
        <v>40</v>
      </c>
      <c r="R30" s="134">
        <v>64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111</v>
      </c>
      <c r="D31" s="138">
        <v>126</v>
      </c>
      <c r="E31" s="130">
        <v>145</v>
      </c>
      <c r="F31" s="132">
        <v>271</v>
      </c>
      <c r="G31" s="51">
        <v>79</v>
      </c>
      <c r="H31" s="113" t="s">
        <v>110</v>
      </c>
      <c r="I31" s="130">
        <v>7</v>
      </c>
      <c r="J31" s="131">
        <v>6</v>
      </c>
      <c r="K31" s="130">
        <v>5</v>
      </c>
      <c r="L31" s="132">
        <v>11</v>
      </c>
      <c r="M31" s="52">
        <v>129</v>
      </c>
      <c r="N31" s="11" t="s">
        <v>315</v>
      </c>
      <c r="O31" s="130">
        <v>54</v>
      </c>
      <c r="P31" s="155">
        <v>70</v>
      </c>
      <c r="Q31" s="155">
        <v>66</v>
      </c>
      <c r="R31" s="134">
        <v>136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153</v>
      </c>
      <c r="D32" s="138">
        <v>171</v>
      </c>
      <c r="E32" s="130">
        <v>196</v>
      </c>
      <c r="F32" s="132">
        <v>367</v>
      </c>
      <c r="G32" s="51">
        <v>80</v>
      </c>
      <c r="H32" s="113" t="s">
        <v>111</v>
      </c>
      <c r="I32" s="130">
        <v>15</v>
      </c>
      <c r="J32" s="131">
        <v>15</v>
      </c>
      <c r="K32" s="130">
        <v>20</v>
      </c>
      <c r="L32" s="132">
        <v>35</v>
      </c>
      <c r="M32" s="52">
        <v>130</v>
      </c>
      <c r="N32" s="11" t="s">
        <v>316</v>
      </c>
      <c r="O32" s="130">
        <v>30</v>
      </c>
      <c r="P32" s="155">
        <v>24</v>
      </c>
      <c r="Q32" s="155">
        <v>33</v>
      </c>
      <c r="R32" s="134">
        <v>57</v>
      </c>
      <c r="S32" s="116"/>
    </row>
    <row r="33" spans="1:27" ht="18.75" customHeight="1">
      <c r="A33" s="24">
        <v>31</v>
      </c>
      <c r="B33" s="11" t="s">
        <v>62</v>
      </c>
      <c r="C33" s="138">
        <v>249</v>
      </c>
      <c r="D33" s="138">
        <v>254</v>
      </c>
      <c r="E33" s="130">
        <v>288</v>
      </c>
      <c r="F33" s="132">
        <v>542</v>
      </c>
      <c r="G33" s="51">
        <v>81</v>
      </c>
      <c r="H33" s="113" t="s">
        <v>112</v>
      </c>
      <c r="I33" s="130">
        <v>27</v>
      </c>
      <c r="J33" s="131">
        <v>33</v>
      </c>
      <c r="K33" s="130">
        <v>33</v>
      </c>
      <c r="L33" s="132">
        <v>66</v>
      </c>
      <c r="M33" s="52">
        <v>131</v>
      </c>
      <c r="N33" s="11" t="s">
        <v>317</v>
      </c>
      <c r="O33" s="130">
        <v>238</v>
      </c>
      <c r="P33" s="155">
        <v>265</v>
      </c>
      <c r="Q33" s="155">
        <v>300</v>
      </c>
      <c r="R33" s="134">
        <v>565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77</v>
      </c>
      <c r="D34" s="143">
        <v>83</v>
      </c>
      <c r="E34" s="125">
        <v>84</v>
      </c>
      <c r="F34" s="126">
        <v>167</v>
      </c>
      <c r="G34" s="51">
        <v>82</v>
      </c>
      <c r="H34" s="113" t="s">
        <v>113</v>
      </c>
      <c r="I34" s="130">
        <v>46</v>
      </c>
      <c r="J34" s="131">
        <v>68</v>
      </c>
      <c r="K34" s="130">
        <v>67</v>
      </c>
      <c r="L34" s="132">
        <v>135</v>
      </c>
      <c r="M34" s="121">
        <v>132</v>
      </c>
      <c r="N34" s="13" t="s">
        <v>318</v>
      </c>
      <c r="O34" s="130">
        <v>142</v>
      </c>
      <c r="P34" s="155">
        <v>132</v>
      </c>
      <c r="Q34" s="155">
        <v>169</v>
      </c>
      <c r="R34" s="157">
        <v>301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774</v>
      </c>
      <c r="D35" s="144">
        <v>683</v>
      </c>
      <c r="E35" s="141">
        <v>772</v>
      </c>
      <c r="F35" s="142">
        <v>1455</v>
      </c>
      <c r="G35" s="51">
        <v>83</v>
      </c>
      <c r="H35" s="113" t="s">
        <v>114</v>
      </c>
      <c r="I35" s="130">
        <v>61</v>
      </c>
      <c r="J35" s="131">
        <v>67</v>
      </c>
      <c r="K35" s="130">
        <v>67</v>
      </c>
      <c r="L35" s="132">
        <v>134</v>
      </c>
      <c r="M35" s="56">
        <v>1</v>
      </c>
      <c r="N35" s="28" t="s">
        <v>131</v>
      </c>
      <c r="O35" s="163">
        <f>SUM(C3:C5)</f>
        <v>2094</v>
      </c>
      <c r="P35" s="164">
        <f>SUM(D3:D5)</f>
        <v>2113</v>
      </c>
      <c r="Q35" s="164">
        <f>SUM(E3:E5)</f>
        <v>2355</v>
      </c>
      <c r="R35" s="133">
        <f aca="true" t="shared" si="0" ref="R35:R52">P35+Q35</f>
        <v>4468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192</v>
      </c>
      <c r="D36" s="135">
        <v>173</v>
      </c>
      <c r="E36" s="136">
        <v>210</v>
      </c>
      <c r="F36" s="129">
        <v>383</v>
      </c>
      <c r="G36" s="51">
        <v>84</v>
      </c>
      <c r="H36" s="113" t="s">
        <v>114</v>
      </c>
      <c r="I36" s="130">
        <v>71</v>
      </c>
      <c r="J36" s="131">
        <v>65</v>
      </c>
      <c r="K36" s="130">
        <v>83</v>
      </c>
      <c r="L36" s="132">
        <v>148</v>
      </c>
      <c r="M36" s="57">
        <v>2</v>
      </c>
      <c r="N36" s="29" t="s">
        <v>132</v>
      </c>
      <c r="O36" s="165">
        <f>SUM(C6:C10)</f>
        <v>456</v>
      </c>
      <c r="P36" s="166">
        <f>SUM(D6:D10)</f>
        <v>407</v>
      </c>
      <c r="Q36" s="166">
        <f>SUM(E6:E10)</f>
        <v>468</v>
      </c>
      <c r="R36" s="134">
        <f t="shared" si="0"/>
        <v>875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280</v>
      </c>
      <c r="D37" s="138">
        <v>283</v>
      </c>
      <c r="E37" s="130">
        <v>314</v>
      </c>
      <c r="F37" s="132">
        <v>597</v>
      </c>
      <c r="G37" s="51">
        <v>85</v>
      </c>
      <c r="H37" s="113" t="s">
        <v>115</v>
      </c>
      <c r="I37" s="130">
        <v>80</v>
      </c>
      <c r="J37" s="131">
        <v>66</v>
      </c>
      <c r="K37" s="130">
        <v>85</v>
      </c>
      <c r="L37" s="132">
        <v>151</v>
      </c>
      <c r="M37" s="57">
        <v>3</v>
      </c>
      <c r="N37" s="29" t="s">
        <v>133</v>
      </c>
      <c r="O37" s="167">
        <f>SUM(C11:C12)</f>
        <v>666</v>
      </c>
      <c r="P37" s="168">
        <f>SUM(D11:D12)</f>
        <v>733</v>
      </c>
      <c r="Q37" s="168">
        <f>SUM(E11:E12)</f>
        <v>833</v>
      </c>
      <c r="R37" s="134">
        <f t="shared" si="0"/>
        <v>1566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333</v>
      </c>
      <c r="D38" s="138">
        <v>323</v>
      </c>
      <c r="E38" s="130">
        <v>381</v>
      </c>
      <c r="F38" s="132">
        <v>704</v>
      </c>
      <c r="G38" s="51">
        <v>86</v>
      </c>
      <c r="H38" s="113" t="s">
        <v>115</v>
      </c>
      <c r="I38" s="130">
        <v>31</v>
      </c>
      <c r="J38" s="131">
        <v>32</v>
      </c>
      <c r="K38" s="130">
        <v>32</v>
      </c>
      <c r="L38" s="132">
        <v>64</v>
      </c>
      <c r="M38" s="58">
        <v>4</v>
      </c>
      <c r="N38" s="30" t="s">
        <v>148</v>
      </c>
      <c r="O38" s="165">
        <f>SUM(C13:C17)</f>
        <v>467</v>
      </c>
      <c r="P38" s="166">
        <f>SUM(D13:D17)</f>
        <v>482</v>
      </c>
      <c r="Q38" s="166">
        <f>SUM(E13:E17)</f>
        <v>552</v>
      </c>
      <c r="R38" s="134">
        <f>P38+Q38</f>
        <v>1034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116</v>
      </c>
      <c r="D39" s="138">
        <v>90</v>
      </c>
      <c r="E39" s="130">
        <v>115</v>
      </c>
      <c r="F39" s="132">
        <v>205</v>
      </c>
      <c r="G39" s="51">
        <v>87</v>
      </c>
      <c r="H39" s="113" t="s">
        <v>116</v>
      </c>
      <c r="I39" s="130">
        <v>52</v>
      </c>
      <c r="J39" s="131">
        <v>58</v>
      </c>
      <c r="K39" s="130">
        <v>67</v>
      </c>
      <c r="L39" s="132">
        <v>125</v>
      </c>
      <c r="M39" s="58">
        <v>5</v>
      </c>
      <c r="N39" s="29" t="s">
        <v>134</v>
      </c>
      <c r="O39" s="169">
        <f>SUM(C18:C23)</f>
        <v>577</v>
      </c>
      <c r="P39" s="170">
        <f>SUM(D18:D23)</f>
        <v>662</v>
      </c>
      <c r="Q39" s="170">
        <f>SUM(E18:E23)</f>
        <v>737</v>
      </c>
      <c r="R39" s="134">
        <f t="shared" si="0"/>
        <v>1399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268</v>
      </c>
      <c r="D40" s="138">
        <v>290</v>
      </c>
      <c r="E40" s="130">
        <v>298</v>
      </c>
      <c r="F40" s="132">
        <v>588</v>
      </c>
      <c r="G40" s="53">
        <v>88</v>
      </c>
      <c r="H40" s="114" t="s">
        <v>117</v>
      </c>
      <c r="I40" s="125">
        <v>51</v>
      </c>
      <c r="J40" s="148">
        <v>48</v>
      </c>
      <c r="K40" s="125">
        <v>45</v>
      </c>
      <c r="L40" s="126">
        <v>93</v>
      </c>
      <c r="M40" s="58">
        <v>6</v>
      </c>
      <c r="N40" s="30" t="s">
        <v>135</v>
      </c>
      <c r="O40" s="169">
        <f>SUM(C24:C26)</f>
        <v>596</v>
      </c>
      <c r="P40" s="170">
        <f>SUM(D24:D26)</f>
        <v>738</v>
      </c>
      <c r="Q40" s="170">
        <f>SUM(E24:E26)</f>
        <v>789</v>
      </c>
      <c r="R40" s="134">
        <f t="shared" si="0"/>
        <v>1527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195</v>
      </c>
      <c r="D41" s="138">
        <v>202</v>
      </c>
      <c r="E41" s="130">
        <v>219</v>
      </c>
      <c r="F41" s="132">
        <v>421</v>
      </c>
      <c r="G41" s="50">
        <v>89</v>
      </c>
      <c r="H41" s="112" t="s">
        <v>118</v>
      </c>
      <c r="I41" s="136">
        <v>509</v>
      </c>
      <c r="J41" s="128">
        <v>520</v>
      </c>
      <c r="K41" s="136">
        <v>590</v>
      </c>
      <c r="L41" s="129">
        <v>1110</v>
      </c>
      <c r="M41" s="56">
        <v>7</v>
      </c>
      <c r="N41" s="30" t="s">
        <v>136</v>
      </c>
      <c r="O41" s="167">
        <f>SUM(C27:C29)</f>
        <v>1050</v>
      </c>
      <c r="P41" s="168">
        <f>SUM(D27:D29)</f>
        <v>1240</v>
      </c>
      <c r="Q41" s="168">
        <f>SUM(E27:E29)</f>
        <v>1206</v>
      </c>
      <c r="R41" s="134">
        <f t="shared" si="0"/>
        <v>2446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88</v>
      </c>
      <c r="D42" s="138">
        <v>69</v>
      </c>
      <c r="E42" s="130">
        <v>74</v>
      </c>
      <c r="F42" s="132">
        <v>143</v>
      </c>
      <c r="G42" s="51">
        <v>90</v>
      </c>
      <c r="H42" s="113" t="s">
        <v>119</v>
      </c>
      <c r="I42" s="130">
        <v>133</v>
      </c>
      <c r="J42" s="131">
        <v>139</v>
      </c>
      <c r="K42" s="130">
        <v>154</v>
      </c>
      <c r="L42" s="132">
        <v>293</v>
      </c>
      <c r="M42" s="57">
        <v>8</v>
      </c>
      <c r="N42" s="28" t="s">
        <v>137</v>
      </c>
      <c r="O42" s="165">
        <f>SUM(C30:C34)</f>
        <v>806</v>
      </c>
      <c r="P42" s="166">
        <f>SUM(D30:D34)</f>
        <v>854</v>
      </c>
      <c r="Q42" s="166">
        <f>SUM(E30:E34)</f>
        <v>966</v>
      </c>
      <c r="R42" s="134">
        <f t="shared" si="0"/>
        <v>1820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211</v>
      </c>
      <c r="D43" s="138">
        <v>207</v>
      </c>
      <c r="E43" s="130">
        <v>233</v>
      </c>
      <c r="F43" s="132">
        <v>440</v>
      </c>
      <c r="G43" s="51">
        <v>91</v>
      </c>
      <c r="H43" s="113" t="s">
        <v>120</v>
      </c>
      <c r="I43" s="130">
        <v>88</v>
      </c>
      <c r="J43" s="131">
        <v>87</v>
      </c>
      <c r="K43" s="130">
        <v>106</v>
      </c>
      <c r="L43" s="132">
        <v>193</v>
      </c>
      <c r="M43" s="58">
        <v>9</v>
      </c>
      <c r="N43" s="29" t="s">
        <v>138</v>
      </c>
      <c r="O43" s="169">
        <f>C35</f>
        <v>774</v>
      </c>
      <c r="P43" s="170">
        <f>D35</f>
        <v>683</v>
      </c>
      <c r="Q43" s="170">
        <f>E35</f>
        <v>772</v>
      </c>
      <c r="R43" s="134">
        <f t="shared" si="0"/>
        <v>1455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219</v>
      </c>
      <c r="D44" s="138">
        <v>248</v>
      </c>
      <c r="E44" s="130">
        <v>271</v>
      </c>
      <c r="F44" s="132">
        <v>519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139</v>
      </c>
      <c r="O44" s="169">
        <f>SUM(C36:C52,I3:I9)</f>
        <v>4699</v>
      </c>
      <c r="P44" s="170">
        <f>SUM(D36:D52,J3:J9)</f>
        <v>4750</v>
      </c>
      <c r="Q44" s="170">
        <f>SUM(E36:E52,K3:K9)</f>
        <v>5233</v>
      </c>
      <c r="R44" s="134">
        <f t="shared" si="0"/>
        <v>9983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127</v>
      </c>
      <c r="D45" s="138">
        <v>159</v>
      </c>
      <c r="E45" s="130">
        <v>123</v>
      </c>
      <c r="F45" s="132">
        <v>282</v>
      </c>
      <c r="G45" s="51">
        <v>93</v>
      </c>
      <c r="H45" s="113" t="s">
        <v>122</v>
      </c>
      <c r="I45" s="130">
        <v>115</v>
      </c>
      <c r="J45" s="131">
        <v>111</v>
      </c>
      <c r="K45" s="130">
        <v>111</v>
      </c>
      <c r="L45" s="132">
        <v>222</v>
      </c>
      <c r="M45" s="58">
        <v>11</v>
      </c>
      <c r="N45" s="30" t="s">
        <v>140</v>
      </c>
      <c r="O45" s="169">
        <f>SUM(I10:I13)</f>
        <v>4020</v>
      </c>
      <c r="P45" s="170">
        <f>SUM(J10:J13)</f>
        <v>4442</v>
      </c>
      <c r="Q45" s="170">
        <f>SUM(K10:K13)</f>
        <v>4774</v>
      </c>
      <c r="R45" s="134">
        <f t="shared" si="0"/>
        <v>9216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236</v>
      </c>
      <c r="D46" s="138">
        <v>237</v>
      </c>
      <c r="E46" s="130">
        <v>236</v>
      </c>
      <c r="F46" s="132">
        <v>473</v>
      </c>
      <c r="G46" s="51">
        <v>94</v>
      </c>
      <c r="H46" s="113" t="s">
        <v>123</v>
      </c>
      <c r="I46" s="130">
        <v>47</v>
      </c>
      <c r="J46" s="131">
        <v>54</v>
      </c>
      <c r="K46" s="130">
        <v>60</v>
      </c>
      <c r="L46" s="132">
        <v>114</v>
      </c>
      <c r="M46" s="58">
        <v>12</v>
      </c>
      <c r="N46" s="30" t="s">
        <v>141</v>
      </c>
      <c r="O46" s="169">
        <f>SUM(I14:I20)</f>
        <v>636</v>
      </c>
      <c r="P46" s="170">
        <f>SUM(J14:J20)</f>
        <v>705</v>
      </c>
      <c r="Q46" s="170">
        <f>SUM(K14:K20)</f>
        <v>783</v>
      </c>
      <c r="R46" s="134">
        <f t="shared" si="0"/>
        <v>1488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260</v>
      </c>
      <c r="D47" s="138">
        <v>308</v>
      </c>
      <c r="E47" s="130">
        <v>322</v>
      </c>
      <c r="F47" s="132">
        <v>630</v>
      </c>
      <c r="G47" s="51">
        <v>95</v>
      </c>
      <c r="H47" s="113" t="s">
        <v>124</v>
      </c>
      <c r="I47" s="130">
        <v>95</v>
      </c>
      <c r="J47" s="131">
        <v>101</v>
      </c>
      <c r="K47" s="130">
        <v>118</v>
      </c>
      <c r="L47" s="132">
        <v>219</v>
      </c>
      <c r="M47" s="58">
        <v>13</v>
      </c>
      <c r="N47" s="30" t="s">
        <v>142</v>
      </c>
      <c r="O47" s="169">
        <f>SUM(I21:I24)</f>
        <v>597</v>
      </c>
      <c r="P47" s="170">
        <f>SUM(J21:J24)</f>
        <v>703</v>
      </c>
      <c r="Q47" s="170">
        <f>SUM(K21:K24)</f>
        <v>756</v>
      </c>
      <c r="R47" s="134">
        <f t="shared" si="0"/>
        <v>1459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241</v>
      </c>
      <c r="D48" s="138">
        <v>267</v>
      </c>
      <c r="E48" s="130">
        <v>298</v>
      </c>
      <c r="F48" s="132">
        <v>565</v>
      </c>
      <c r="G48" s="51">
        <v>96</v>
      </c>
      <c r="H48" s="113" t="s">
        <v>125</v>
      </c>
      <c r="I48" s="130">
        <v>49</v>
      </c>
      <c r="J48" s="131">
        <v>49</v>
      </c>
      <c r="K48" s="130">
        <v>55</v>
      </c>
      <c r="L48" s="132">
        <v>104</v>
      </c>
      <c r="M48" s="58">
        <v>14</v>
      </c>
      <c r="N48" s="30" t="s">
        <v>143</v>
      </c>
      <c r="O48" s="169">
        <f>SUM(I25:I40)</f>
        <v>608</v>
      </c>
      <c r="P48" s="170">
        <f>SUM(J25:J40)</f>
        <v>604</v>
      </c>
      <c r="Q48" s="170">
        <f>SUM(K25:K40)</f>
        <v>701</v>
      </c>
      <c r="R48" s="134">
        <f t="shared" si="0"/>
        <v>1305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117</v>
      </c>
      <c r="D49" s="138">
        <v>105</v>
      </c>
      <c r="E49" s="130">
        <v>124</v>
      </c>
      <c r="F49" s="132">
        <v>229</v>
      </c>
      <c r="G49" s="51">
        <v>97</v>
      </c>
      <c r="H49" s="113" t="s">
        <v>126</v>
      </c>
      <c r="I49" s="130">
        <v>283</v>
      </c>
      <c r="J49" s="131">
        <v>279</v>
      </c>
      <c r="K49" s="130">
        <v>338</v>
      </c>
      <c r="L49" s="132">
        <v>617</v>
      </c>
      <c r="M49" s="58">
        <v>15</v>
      </c>
      <c r="N49" s="30" t="s">
        <v>144</v>
      </c>
      <c r="O49" s="169">
        <f>SUM(I41:I52,O3:O6)</f>
        <v>1691</v>
      </c>
      <c r="P49" s="170">
        <f>SUM(J41:J52,P3:P6)</f>
        <v>1724</v>
      </c>
      <c r="Q49" s="170">
        <f>SUM(K41:K52,Q3:Q6)</f>
        <v>1988</v>
      </c>
      <c r="R49" s="134">
        <f t="shared" si="0"/>
        <v>3712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264</v>
      </c>
      <c r="D50" s="138">
        <v>245</v>
      </c>
      <c r="E50" s="130">
        <v>299</v>
      </c>
      <c r="F50" s="131">
        <v>544</v>
      </c>
      <c r="G50" s="22">
        <v>98</v>
      </c>
      <c r="H50" s="113" t="s">
        <v>127</v>
      </c>
      <c r="I50" s="130">
        <v>45</v>
      </c>
      <c r="J50" s="131">
        <v>42</v>
      </c>
      <c r="K50" s="130">
        <v>55</v>
      </c>
      <c r="L50" s="132">
        <v>97</v>
      </c>
      <c r="M50" s="58">
        <v>16</v>
      </c>
      <c r="N50" s="30" t="s">
        <v>145</v>
      </c>
      <c r="O50" s="169">
        <f>SUM(O7:O16)</f>
        <v>1393</v>
      </c>
      <c r="P50" s="170">
        <f>SUM(P7:P16)</f>
        <v>1503</v>
      </c>
      <c r="Q50" s="170">
        <f>SUM(Q7:Q16)</f>
        <v>1654</v>
      </c>
      <c r="R50" s="134">
        <f t="shared" si="0"/>
        <v>3157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178</v>
      </c>
      <c r="D51" s="138">
        <v>213</v>
      </c>
      <c r="E51" s="130">
        <v>232</v>
      </c>
      <c r="F51" s="131">
        <v>445</v>
      </c>
      <c r="G51" s="22">
        <v>99</v>
      </c>
      <c r="H51" s="113" t="s">
        <v>128</v>
      </c>
      <c r="I51" s="130">
        <v>80</v>
      </c>
      <c r="J51" s="131">
        <v>78</v>
      </c>
      <c r="K51" s="130">
        <v>94</v>
      </c>
      <c r="L51" s="132">
        <v>172</v>
      </c>
      <c r="M51" s="59">
        <v>17</v>
      </c>
      <c r="N51" s="30" t="s">
        <v>146</v>
      </c>
      <c r="O51" s="171">
        <f>SUM(O17:O25)</f>
        <v>1293</v>
      </c>
      <c r="P51" s="172">
        <f>SUM(P17:P25)</f>
        <v>1304</v>
      </c>
      <c r="Q51" s="172">
        <f>SUM(Q17:Q25)</f>
        <v>1459</v>
      </c>
      <c r="R51" s="134">
        <f t="shared" si="0"/>
        <v>2763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106</v>
      </c>
      <c r="D52" s="146">
        <v>116</v>
      </c>
      <c r="E52" s="145">
        <v>146</v>
      </c>
      <c r="F52" s="147">
        <v>262</v>
      </c>
      <c r="G52" s="32">
        <v>100</v>
      </c>
      <c r="H52" s="120" t="s">
        <v>129</v>
      </c>
      <c r="I52" s="145">
        <v>56</v>
      </c>
      <c r="J52" s="151">
        <v>49</v>
      </c>
      <c r="K52" s="145">
        <v>74</v>
      </c>
      <c r="L52" s="152">
        <v>123</v>
      </c>
      <c r="M52" s="60">
        <v>18</v>
      </c>
      <c r="N52" s="33" t="s">
        <v>147</v>
      </c>
      <c r="O52" s="173">
        <f>SUM(O26:O34)</f>
        <v>1078</v>
      </c>
      <c r="P52" s="174">
        <f>SUM(P26:P34)</f>
        <v>1101</v>
      </c>
      <c r="Q52" s="174">
        <f>SUM(Q26:Q34)</f>
        <v>1310</v>
      </c>
      <c r="R52" s="134">
        <f t="shared" si="0"/>
        <v>2411</v>
      </c>
    </row>
    <row r="53" spans="13:18" ht="18.75" customHeight="1" thickBot="1" thickTop="1">
      <c r="M53" s="181"/>
      <c r="N53" s="182"/>
      <c r="O53" s="175">
        <f>SUM(O35:O52)</f>
        <v>23501</v>
      </c>
      <c r="P53" s="176">
        <f>SUM(P35:P52)</f>
        <v>24748</v>
      </c>
      <c r="Q53" s="176">
        <f>SUM(Q35:Q52)</f>
        <v>27336</v>
      </c>
      <c r="R53" s="177">
        <f>SUM(R35:R52)</f>
        <v>52084</v>
      </c>
    </row>
    <row r="54" ht="18.75" customHeight="1">
      <c r="N54" s="21" t="s">
        <v>319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7">
      <selection activeCell="S11" sqref="S1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令和元年8月１日現在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176</v>
      </c>
      <c r="C3" s="90">
        <v>164</v>
      </c>
      <c r="D3" s="47">
        <v>340</v>
      </c>
      <c r="E3" s="85">
        <v>40</v>
      </c>
      <c r="F3" s="1">
        <v>287</v>
      </c>
      <c r="G3" s="47">
        <v>280</v>
      </c>
      <c r="H3" s="98">
        <v>567</v>
      </c>
      <c r="I3" s="37">
        <v>80</v>
      </c>
      <c r="J3" s="47">
        <v>180</v>
      </c>
      <c r="K3" s="1">
        <v>283</v>
      </c>
      <c r="L3" s="73">
        <v>463</v>
      </c>
      <c r="N3" s="102" t="s">
        <v>6</v>
      </c>
      <c r="O3" s="106">
        <f>SUM(B3:B7)</f>
        <v>924</v>
      </c>
      <c r="P3" s="106">
        <f>SUM(C3:C7)</f>
        <v>895</v>
      </c>
      <c r="Q3" s="107">
        <f>O3+P3</f>
        <v>1819</v>
      </c>
    </row>
    <row r="4" spans="1:17" ht="13.5" customHeight="1">
      <c r="A4" s="81">
        <v>1</v>
      </c>
      <c r="B4" s="45">
        <v>174</v>
      </c>
      <c r="C4" s="88">
        <v>185</v>
      </c>
      <c r="D4" s="45">
        <v>359</v>
      </c>
      <c r="E4" s="76">
        <v>41</v>
      </c>
      <c r="F4" s="1">
        <v>310</v>
      </c>
      <c r="G4" s="45">
        <v>294</v>
      </c>
      <c r="H4" s="89">
        <v>604</v>
      </c>
      <c r="I4" s="94">
        <v>81</v>
      </c>
      <c r="J4" s="45">
        <v>225</v>
      </c>
      <c r="K4" s="1">
        <v>331</v>
      </c>
      <c r="L4" s="67">
        <v>556</v>
      </c>
      <c r="N4" s="103" t="s">
        <v>7</v>
      </c>
      <c r="O4" s="108">
        <f>SUM(B8:B12)</f>
        <v>1109</v>
      </c>
      <c r="P4" s="108">
        <f>SUM(C8:C12)</f>
        <v>1010</v>
      </c>
      <c r="Q4" s="109">
        <f>O4+P4</f>
        <v>2119</v>
      </c>
    </row>
    <row r="5" spans="1:17" ht="13.5" customHeight="1">
      <c r="A5" s="81">
        <v>2</v>
      </c>
      <c r="B5" s="45">
        <v>189</v>
      </c>
      <c r="C5" s="88">
        <v>179</v>
      </c>
      <c r="D5" s="45">
        <v>368</v>
      </c>
      <c r="E5" s="76">
        <v>42</v>
      </c>
      <c r="F5" s="1">
        <v>314</v>
      </c>
      <c r="G5" s="45">
        <v>324</v>
      </c>
      <c r="H5" s="89">
        <v>638</v>
      </c>
      <c r="I5" s="94">
        <v>82</v>
      </c>
      <c r="J5" s="45">
        <v>216</v>
      </c>
      <c r="K5" s="1">
        <v>331</v>
      </c>
      <c r="L5" s="67">
        <v>547</v>
      </c>
      <c r="N5" s="103" t="s">
        <v>8</v>
      </c>
      <c r="O5" s="108">
        <f>SUM(B13:B17)</f>
        <v>1183</v>
      </c>
      <c r="P5" s="108">
        <f>SUM(C13:C17)</f>
        <v>1102</v>
      </c>
      <c r="Q5" s="109">
        <f aca="true" t="shared" si="0" ref="Q5:Q24">O5+P5</f>
        <v>2285</v>
      </c>
    </row>
    <row r="6" spans="1:17" ht="13.5" customHeight="1">
      <c r="A6" s="81">
        <v>3</v>
      </c>
      <c r="B6" s="45">
        <v>184</v>
      </c>
      <c r="C6" s="88">
        <v>163</v>
      </c>
      <c r="D6" s="45">
        <v>347</v>
      </c>
      <c r="E6" s="76">
        <v>43</v>
      </c>
      <c r="F6" s="1">
        <v>364</v>
      </c>
      <c r="G6" s="45">
        <v>338</v>
      </c>
      <c r="H6" s="89">
        <v>702</v>
      </c>
      <c r="I6" s="94">
        <v>83</v>
      </c>
      <c r="J6" s="45">
        <v>194</v>
      </c>
      <c r="K6" s="1">
        <v>398</v>
      </c>
      <c r="L6" s="67">
        <v>592</v>
      </c>
      <c r="N6" s="103" t="s">
        <v>9</v>
      </c>
      <c r="O6" s="108">
        <f>SUM(B18:B22)</f>
        <v>1130</v>
      </c>
      <c r="P6" s="108">
        <f>SUM(C18:C22)</f>
        <v>1186</v>
      </c>
      <c r="Q6" s="109">
        <f t="shared" si="0"/>
        <v>2316</v>
      </c>
    </row>
    <row r="7" spans="1:17" ht="13.5" customHeight="1">
      <c r="A7" s="82">
        <v>4</v>
      </c>
      <c r="B7" s="38">
        <v>201</v>
      </c>
      <c r="C7" s="38">
        <v>204</v>
      </c>
      <c r="D7" s="45">
        <v>405</v>
      </c>
      <c r="E7" s="77">
        <v>44</v>
      </c>
      <c r="F7" s="1">
        <v>375</v>
      </c>
      <c r="G7" s="45">
        <v>345</v>
      </c>
      <c r="H7" s="89">
        <v>720</v>
      </c>
      <c r="I7" s="95">
        <v>84</v>
      </c>
      <c r="J7" s="45">
        <v>164</v>
      </c>
      <c r="K7" s="38">
        <v>385</v>
      </c>
      <c r="L7" s="72">
        <v>549</v>
      </c>
      <c r="N7" s="103" t="s">
        <v>10</v>
      </c>
      <c r="O7" s="108">
        <f>SUM(B23:B27)</f>
        <v>1026</v>
      </c>
      <c r="P7" s="108">
        <f>SUM(C23:C27)</f>
        <v>1030</v>
      </c>
      <c r="Q7" s="109">
        <f t="shared" si="0"/>
        <v>2056</v>
      </c>
    </row>
    <row r="8" spans="1:17" ht="13.5" customHeight="1">
      <c r="A8" s="83">
        <v>5</v>
      </c>
      <c r="B8" s="45">
        <v>205</v>
      </c>
      <c r="C8" s="88">
        <v>208</v>
      </c>
      <c r="D8" s="44">
        <v>413</v>
      </c>
      <c r="E8" s="78">
        <v>45</v>
      </c>
      <c r="F8" s="44">
        <v>380</v>
      </c>
      <c r="G8" s="44">
        <v>356</v>
      </c>
      <c r="H8" s="69">
        <v>736</v>
      </c>
      <c r="I8" s="96">
        <v>85</v>
      </c>
      <c r="J8" s="44">
        <v>230</v>
      </c>
      <c r="K8" s="1">
        <v>329</v>
      </c>
      <c r="L8" s="67">
        <v>559</v>
      </c>
      <c r="N8" s="103" t="s">
        <v>11</v>
      </c>
      <c r="O8" s="108">
        <f>SUM(B28:B32)</f>
        <v>1119</v>
      </c>
      <c r="P8" s="108">
        <f>SUM(C28:C32)</f>
        <v>955</v>
      </c>
      <c r="Q8" s="109">
        <f t="shared" si="0"/>
        <v>2074</v>
      </c>
    </row>
    <row r="9" spans="1:17" ht="13.5" customHeight="1">
      <c r="A9" s="81">
        <v>6</v>
      </c>
      <c r="B9" s="45">
        <v>221</v>
      </c>
      <c r="C9" s="88">
        <v>184</v>
      </c>
      <c r="D9" s="45">
        <v>405</v>
      </c>
      <c r="E9" s="76">
        <v>46</v>
      </c>
      <c r="F9" s="1">
        <v>362</v>
      </c>
      <c r="G9" s="45">
        <v>331</v>
      </c>
      <c r="H9" s="89">
        <v>693</v>
      </c>
      <c r="I9" s="94">
        <v>86</v>
      </c>
      <c r="J9" s="45">
        <v>175</v>
      </c>
      <c r="K9" s="1">
        <v>339</v>
      </c>
      <c r="L9" s="67">
        <v>514</v>
      </c>
      <c r="N9" s="103" t="s">
        <v>12</v>
      </c>
      <c r="O9" s="108">
        <f>SUM(B33:B37)</f>
        <v>1197</v>
      </c>
      <c r="P9" s="108">
        <f>SUM(C33:C37)</f>
        <v>1124</v>
      </c>
      <c r="Q9" s="109">
        <f t="shared" si="0"/>
        <v>2321</v>
      </c>
    </row>
    <row r="10" spans="1:17" ht="13.5" customHeight="1">
      <c r="A10" s="81">
        <v>7</v>
      </c>
      <c r="B10" s="45">
        <v>217</v>
      </c>
      <c r="C10" s="88">
        <v>219</v>
      </c>
      <c r="D10" s="45">
        <v>436</v>
      </c>
      <c r="E10" s="76">
        <v>47</v>
      </c>
      <c r="F10" s="1">
        <v>308</v>
      </c>
      <c r="G10" s="45">
        <v>296</v>
      </c>
      <c r="H10" s="89">
        <v>604</v>
      </c>
      <c r="I10" s="94">
        <v>87</v>
      </c>
      <c r="J10" s="45">
        <v>142</v>
      </c>
      <c r="K10" s="1">
        <v>324</v>
      </c>
      <c r="L10" s="67">
        <v>466</v>
      </c>
      <c r="N10" s="103" t="s">
        <v>13</v>
      </c>
      <c r="O10" s="108">
        <f>SUM(B38:B42)</f>
        <v>1352</v>
      </c>
      <c r="P10" s="108">
        <f>SUM(C38:C42)</f>
        <v>1276</v>
      </c>
      <c r="Q10" s="109">
        <f t="shared" si="0"/>
        <v>2628</v>
      </c>
    </row>
    <row r="11" spans="1:17" ht="13.5" customHeight="1">
      <c r="A11" s="81">
        <v>8</v>
      </c>
      <c r="B11" s="45">
        <v>233</v>
      </c>
      <c r="C11" s="88">
        <v>200</v>
      </c>
      <c r="D11" s="45">
        <v>433</v>
      </c>
      <c r="E11" s="76">
        <v>48</v>
      </c>
      <c r="F11" s="1">
        <v>316</v>
      </c>
      <c r="G11" s="45">
        <v>317</v>
      </c>
      <c r="H11" s="89">
        <v>633</v>
      </c>
      <c r="I11" s="94">
        <v>88</v>
      </c>
      <c r="J11" s="45">
        <v>161</v>
      </c>
      <c r="K11" s="1">
        <v>310</v>
      </c>
      <c r="L11" s="67">
        <v>471</v>
      </c>
      <c r="N11" s="103" t="s">
        <v>14</v>
      </c>
      <c r="O11" s="108">
        <f>SUM(F3:F7)</f>
        <v>1650</v>
      </c>
      <c r="P11" s="108">
        <f>SUM(G3:G7)</f>
        <v>1581</v>
      </c>
      <c r="Q11" s="109">
        <f t="shared" si="0"/>
        <v>3231</v>
      </c>
    </row>
    <row r="12" spans="1:17" ht="13.5" customHeight="1">
      <c r="A12" s="82">
        <v>9</v>
      </c>
      <c r="B12" s="45">
        <v>233</v>
      </c>
      <c r="C12" s="88">
        <v>199</v>
      </c>
      <c r="D12" s="38">
        <v>432</v>
      </c>
      <c r="E12" s="77">
        <v>49</v>
      </c>
      <c r="F12" s="38">
        <v>308</v>
      </c>
      <c r="G12" s="38">
        <v>302</v>
      </c>
      <c r="H12" s="72">
        <v>610</v>
      </c>
      <c r="I12" s="95">
        <v>89</v>
      </c>
      <c r="J12" s="45">
        <v>128</v>
      </c>
      <c r="K12" s="38">
        <v>287</v>
      </c>
      <c r="L12" s="72">
        <v>415</v>
      </c>
      <c r="N12" s="103" t="s">
        <v>15</v>
      </c>
      <c r="O12" s="108">
        <f>SUM(F8:F12)</f>
        <v>1674</v>
      </c>
      <c r="P12" s="108">
        <f>SUM(G8:G12)</f>
        <v>1602</v>
      </c>
      <c r="Q12" s="109">
        <f t="shared" si="0"/>
        <v>3276</v>
      </c>
    </row>
    <row r="13" spans="1:17" ht="13.5" customHeight="1">
      <c r="A13" s="83">
        <v>10</v>
      </c>
      <c r="B13" s="44">
        <v>232</v>
      </c>
      <c r="C13" s="44">
        <v>220</v>
      </c>
      <c r="D13" s="45">
        <v>452</v>
      </c>
      <c r="E13" s="78">
        <v>50</v>
      </c>
      <c r="F13" s="1">
        <v>326</v>
      </c>
      <c r="G13" s="45">
        <v>294</v>
      </c>
      <c r="H13" s="89">
        <v>620</v>
      </c>
      <c r="I13" s="96">
        <v>90</v>
      </c>
      <c r="J13" s="44">
        <v>97</v>
      </c>
      <c r="K13" s="1">
        <v>281</v>
      </c>
      <c r="L13" s="67">
        <v>378</v>
      </c>
      <c r="N13" s="103" t="s">
        <v>16</v>
      </c>
      <c r="O13" s="108">
        <f>SUM(F13:F17)</f>
        <v>1426</v>
      </c>
      <c r="P13" s="108">
        <f>SUM(G13:G17)</f>
        <v>1422</v>
      </c>
      <c r="Q13" s="109">
        <f t="shared" si="0"/>
        <v>2848</v>
      </c>
    </row>
    <row r="14" spans="1:17" ht="13.5" customHeight="1">
      <c r="A14" s="81">
        <v>11</v>
      </c>
      <c r="B14" s="45">
        <v>229</v>
      </c>
      <c r="C14" s="88">
        <v>229</v>
      </c>
      <c r="D14" s="45">
        <v>458</v>
      </c>
      <c r="E14" s="76">
        <v>51</v>
      </c>
      <c r="F14" s="1">
        <v>321</v>
      </c>
      <c r="G14" s="45">
        <v>307</v>
      </c>
      <c r="H14" s="89">
        <v>628</v>
      </c>
      <c r="I14" s="94">
        <v>91</v>
      </c>
      <c r="J14" s="45">
        <v>120</v>
      </c>
      <c r="K14" s="1">
        <v>243</v>
      </c>
      <c r="L14" s="67">
        <v>363</v>
      </c>
      <c r="N14" s="103" t="s">
        <v>17</v>
      </c>
      <c r="O14" s="108">
        <f>SUM(F18:F22)</f>
        <v>1506</v>
      </c>
      <c r="P14" s="108">
        <f>SUM(G18:G22)</f>
        <v>1552</v>
      </c>
      <c r="Q14" s="109">
        <f t="shared" si="0"/>
        <v>3058</v>
      </c>
    </row>
    <row r="15" spans="1:17" ht="13.5" customHeight="1">
      <c r="A15" s="81">
        <v>12</v>
      </c>
      <c r="B15" s="45">
        <v>236</v>
      </c>
      <c r="C15" s="88">
        <v>222</v>
      </c>
      <c r="D15" s="45">
        <v>458</v>
      </c>
      <c r="E15" s="76">
        <v>52</v>
      </c>
      <c r="F15" s="1">
        <v>298</v>
      </c>
      <c r="G15" s="45">
        <v>298</v>
      </c>
      <c r="H15" s="89">
        <v>596</v>
      </c>
      <c r="I15" s="94">
        <v>92</v>
      </c>
      <c r="J15" s="45">
        <v>81</v>
      </c>
      <c r="K15" s="1">
        <v>239</v>
      </c>
      <c r="L15" s="67">
        <v>320</v>
      </c>
      <c r="N15" s="103" t="s">
        <v>18</v>
      </c>
      <c r="O15" s="108">
        <f>SUM(F23:F27)</f>
        <v>1787</v>
      </c>
      <c r="P15" s="108">
        <f>SUM(G23:G27)</f>
        <v>1781</v>
      </c>
      <c r="Q15" s="109">
        <f t="shared" si="0"/>
        <v>3568</v>
      </c>
    </row>
    <row r="16" spans="1:17" ht="13.5" customHeight="1">
      <c r="A16" s="81">
        <v>13</v>
      </c>
      <c r="B16" s="45">
        <v>247</v>
      </c>
      <c r="C16" s="88">
        <v>200</v>
      </c>
      <c r="D16" s="45">
        <v>447</v>
      </c>
      <c r="E16" s="76">
        <v>53</v>
      </c>
      <c r="F16" s="1">
        <v>217</v>
      </c>
      <c r="G16" s="45">
        <v>227</v>
      </c>
      <c r="H16" s="89">
        <v>444</v>
      </c>
      <c r="I16" s="94">
        <v>93</v>
      </c>
      <c r="J16" s="45">
        <v>53</v>
      </c>
      <c r="K16" s="1">
        <v>184</v>
      </c>
      <c r="L16" s="67">
        <v>237</v>
      </c>
      <c r="N16" s="103" t="s">
        <v>19</v>
      </c>
      <c r="O16" s="108">
        <f>SUM(F28:F32)</f>
        <v>2079</v>
      </c>
      <c r="P16" s="108">
        <f>SUM(G28:G32)</f>
        <v>2116</v>
      </c>
      <c r="Q16" s="109">
        <f t="shared" si="0"/>
        <v>4195</v>
      </c>
    </row>
    <row r="17" spans="1:17" ht="13.5" customHeight="1">
      <c r="A17" s="82">
        <v>14</v>
      </c>
      <c r="B17" s="38">
        <v>239</v>
      </c>
      <c r="C17" s="100">
        <v>231</v>
      </c>
      <c r="D17" s="38">
        <v>470</v>
      </c>
      <c r="E17" s="77">
        <v>54</v>
      </c>
      <c r="F17" s="100">
        <v>264</v>
      </c>
      <c r="G17" s="38">
        <v>296</v>
      </c>
      <c r="H17" s="101">
        <v>560</v>
      </c>
      <c r="I17" s="95">
        <v>94</v>
      </c>
      <c r="J17" s="38">
        <v>51</v>
      </c>
      <c r="K17" s="100">
        <v>176</v>
      </c>
      <c r="L17" s="72">
        <v>227</v>
      </c>
      <c r="N17" s="103" t="s">
        <v>20</v>
      </c>
      <c r="O17" s="108">
        <f>SUM(F33:F37)</f>
        <v>1936</v>
      </c>
      <c r="P17" s="108">
        <f>SUM(G33:G37)</f>
        <v>2055</v>
      </c>
      <c r="Q17" s="109">
        <f t="shared" si="0"/>
        <v>3991</v>
      </c>
    </row>
    <row r="18" spans="1:17" ht="13.5" customHeight="1">
      <c r="A18" s="83">
        <v>15</v>
      </c>
      <c r="B18" s="45">
        <v>205</v>
      </c>
      <c r="C18" s="88">
        <v>253</v>
      </c>
      <c r="D18" s="45">
        <v>458</v>
      </c>
      <c r="E18" s="76">
        <v>55</v>
      </c>
      <c r="F18" s="1">
        <v>269</v>
      </c>
      <c r="G18" s="45">
        <v>277</v>
      </c>
      <c r="H18" s="89">
        <v>546</v>
      </c>
      <c r="I18" s="94">
        <v>95</v>
      </c>
      <c r="J18" s="45">
        <v>34</v>
      </c>
      <c r="K18" s="1">
        <v>131</v>
      </c>
      <c r="L18" s="67">
        <v>165</v>
      </c>
      <c r="N18" s="103" t="s">
        <v>21</v>
      </c>
      <c r="O18" s="108">
        <f>SUM(F38:F42)</f>
        <v>1337</v>
      </c>
      <c r="P18" s="108">
        <f>SUM(G38:G42)</f>
        <v>1749</v>
      </c>
      <c r="Q18" s="109">
        <f t="shared" si="0"/>
        <v>3086</v>
      </c>
    </row>
    <row r="19" spans="1:17" ht="13.5" customHeight="1">
      <c r="A19" s="81">
        <v>16</v>
      </c>
      <c r="B19" s="45">
        <v>238</v>
      </c>
      <c r="C19" s="88">
        <v>247</v>
      </c>
      <c r="D19" s="45">
        <v>485</v>
      </c>
      <c r="E19" s="76">
        <v>56</v>
      </c>
      <c r="F19" s="1">
        <v>283</v>
      </c>
      <c r="G19" s="45">
        <v>292</v>
      </c>
      <c r="H19" s="89">
        <v>575</v>
      </c>
      <c r="I19" s="94">
        <v>96</v>
      </c>
      <c r="J19" s="45">
        <v>13</v>
      </c>
      <c r="K19" s="1">
        <v>98</v>
      </c>
      <c r="L19" s="67">
        <v>111</v>
      </c>
      <c r="N19" s="103" t="s">
        <v>22</v>
      </c>
      <c r="O19" s="108">
        <f>SUM(J3:J7)</f>
        <v>979</v>
      </c>
      <c r="P19" s="108">
        <f>SUM(K3:K7)</f>
        <v>1728</v>
      </c>
      <c r="Q19" s="109">
        <f t="shared" si="0"/>
        <v>2707</v>
      </c>
    </row>
    <row r="20" spans="1:17" ht="13.5" customHeight="1">
      <c r="A20" s="81">
        <v>17</v>
      </c>
      <c r="B20" s="45">
        <v>237</v>
      </c>
      <c r="C20" s="88">
        <v>257</v>
      </c>
      <c r="D20" s="45">
        <v>494</v>
      </c>
      <c r="E20" s="76">
        <v>57</v>
      </c>
      <c r="F20" s="1">
        <v>275</v>
      </c>
      <c r="G20" s="45">
        <v>319</v>
      </c>
      <c r="H20" s="89">
        <v>594</v>
      </c>
      <c r="I20" s="94">
        <v>97</v>
      </c>
      <c r="J20" s="45">
        <v>17</v>
      </c>
      <c r="K20" s="1">
        <v>78</v>
      </c>
      <c r="L20" s="67">
        <v>95</v>
      </c>
      <c r="N20" s="103" t="s">
        <v>23</v>
      </c>
      <c r="O20" s="108">
        <f>SUM(J8:J12)</f>
        <v>836</v>
      </c>
      <c r="P20" s="108">
        <f>SUM(K8:K12)</f>
        <v>1589</v>
      </c>
      <c r="Q20" s="109">
        <f t="shared" si="0"/>
        <v>2425</v>
      </c>
    </row>
    <row r="21" spans="1:17" ht="13.5" customHeight="1">
      <c r="A21" s="81">
        <v>18</v>
      </c>
      <c r="B21" s="45">
        <v>245</v>
      </c>
      <c r="C21" s="88">
        <v>213</v>
      </c>
      <c r="D21" s="45">
        <v>458</v>
      </c>
      <c r="E21" s="76">
        <v>58</v>
      </c>
      <c r="F21" s="1">
        <v>339</v>
      </c>
      <c r="G21" s="45">
        <v>317</v>
      </c>
      <c r="H21" s="89">
        <v>656</v>
      </c>
      <c r="I21" s="94">
        <v>98</v>
      </c>
      <c r="J21" s="45">
        <v>11</v>
      </c>
      <c r="K21" s="1">
        <v>45</v>
      </c>
      <c r="L21" s="67">
        <v>56</v>
      </c>
      <c r="N21" s="103" t="s">
        <v>24</v>
      </c>
      <c r="O21" s="108">
        <f>SUM(J13:J17)</f>
        <v>402</v>
      </c>
      <c r="P21" s="108">
        <f>SUM(K13:K17)</f>
        <v>1123</v>
      </c>
      <c r="Q21" s="109">
        <f t="shared" si="0"/>
        <v>1525</v>
      </c>
    </row>
    <row r="22" spans="1:17" ht="13.5" customHeight="1">
      <c r="A22" s="82">
        <v>19</v>
      </c>
      <c r="B22" s="38">
        <v>205</v>
      </c>
      <c r="C22" s="100">
        <v>216</v>
      </c>
      <c r="D22" s="38">
        <v>421</v>
      </c>
      <c r="E22" s="77">
        <v>59</v>
      </c>
      <c r="F22" s="100">
        <v>340</v>
      </c>
      <c r="G22" s="38">
        <v>347</v>
      </c>
      <c r="H22" s="101">
        <v>687</v>
      </c>
      <c r="I22" s="95">
        <v>99</v>
      </c>
      <c r="J22" s="38">
        <v>7</v>
      </c>
      <c r="K22" s="100">
        <v>40</v>
      </c>
      <c r="L22" s="72">
        <v>47</v>
      </c>
      <c r="N22" s="103" t="s">
        <v>25</v>
      </c>
      <c r="O22" s="108">
        <f>SUM(J18:J22)</f>
        <v>82</v>
      </c>
      <c r="P22" s="108">
        <f>SUM(K18:K22)</f>
        <v>392</v>
      </c>
      <c r="Q22" s="109">
        <f t="shared" si="0"/>
        <v>474</v>
      </c>
    </row>
    <row r="23" spans="1:17" ht="13.5" customHeight="1">
      <c r="A23" s="83">
        <v>20</v>
      </c>
      <c r="B23" s="45">
        <v>211</v>
      </c>
      <c r="C23" s="88">
        <v>224</v>
      </c>
      <c r="D23" s="45">
        <v>435</v>
      </c>
      <c r="E23" s="76">
        <v>60</v>
      </c>
      <c r="F23" s="1">
        <v>357</v>
      </c>
      <c r="G23" s="45">
        <v>332</v>
      </c>
      <c r="H23" s="89">
        <v>689</v>
      </c>
      <c r="I23" s="94">
        <v>100</v>
      </c>
      <c r="J23" s="45">
        <v>5</v>
      </c>
      <c r="K23" s="1">
        <v>22</v>
      </c>
      <c r="L23" s="67">
        <v>27</v>
      </c>
      <c r="N23" s="103" t="s">
        <v>26</v>
      </c>
      <c r="O23" s="108">
        <f>SUM(J23:J27)</f>
        <v>14</v>
      </c>
      <c r="P23" s="108">
        <f>SUM(K23:K27)</f>
        <v>62</v>
      </c>
      <c r="Q23" s="109">
        <f t="shared" si="0"/>
        <v>76</v>
      </c>
    </row>
    <row r="24" spans="1:17" ht="13.5" customHeight="1" thickBot="1">
      <c r="A24" s="81">
        <v>21</v>
      </c>
      <c r="B24" s="45">
        <v>206</v>
      </c>
      <c r="C24" s="88">
        <v>202</v>
      </c>
      <c r="D24" s="45">
        <v>408</v>
      </c>
      <c r="E24" s="76">
        <v>61</v>
      </c>
      <c r="F24" s="1">
        <v>345</v>
      </c>
      <c r="G24" s="45">
        <v>354</v>
      </c>
      <c r="H24" s="89">
        <v>699</v>
      </c>
      <c r="I24" s="94">
        <v>101</v>
      </c>
      <c r="J24" s="45">
        <v>2</v>
      </c>
      <c r="K24" s="1">
        <v>19</v>
      </c>
      <c r="L24" s="67">
        <v>21</v>
      </c>
      <c r="N24" s="104" t="s">
        <v>150</v>
      </c>
      <c r="O24" s="108">
        <f>SUM(J28)</f>
        <v>0</v>
      </c>
      <c r="P24" s="108">
        <f>SUM(K28)</f>
        <v>6</v>
      </c>
      <c r="Q24" s="109">
        <f t="shared" si="0"/>
        <v>6</v>
      </c>
    </row>
    <row r="25" spans="1:17" ht="13.5" customHeight="1" thickBot="1">
      <c r="A25" s="81">
        <v>22</v>
      </c>
      <c r="B25" s="45">
        <v>202</v>
      </c>
      <c r="C25" s="88">
        <v>217</v>
      </c>
      <c r="D25" s="45">
        <v>419</v>
      </c>
      <c r="E25" s="76">
        <v>62</v>
      </c>
      <c r="F25" s="1">
        <v>340</v>
      </c>
      <c r="G25" s="45">
        <v>336</v>
      </c>
      <c r="H25" s="89">
        <v>676</v>
      </c>
      <c r="I25" s="94">
        <v>102</v>
      </c>
      <c r="J25" s="45">
        <v>2</v>
      </c>
      <c r="K25" s="1">
        <v>12</v>
      </c>
      <c r="L25" s="67">
        <v>14</v>
      </c>
      <c r="N25" s="105" t="s">
        <v>0</v>
      </c>
      <c r="O25" s="110">
        <f>SUM(O3:O24)</f>
        <v>24748</v>
      </c>
      <c r="P25" s="111">
        <f>SUM(P3:P24)</f>
        <v>27336</v>
      </c>
      <c r="Q25" s="75">
        <f>SUM(Q3:Q24)</f>
        <v>52084</v>
      </c>
    </row>
    <row r="26" spans="1:17" ht="13.5" customHeight="1">
      <c r="A26" s="81">
        <v>23</v>
      </c>
      <c r="B26" s="45">
        <v>212</v>
      </c>
      <c r="C26" s="88">
        <v>188</v>
      </c>
      <c r="D26" s="45">
        <v>400</v>
      </c>
      <c r="E26" s="76">
        <v>63</v>
      </c>
      <c r="F26" s="1">
        <v>336</v>
      </c>
      <c r="G26" s="45">
        <v>374</v>
      </c>
      <c r="H26" s="89">
        <v>710</v>
      </c>
      <c r="I26" s="94">
        <v>103</v>
      </c>
      <c r="J26" s="45">
        <v>5</v>
      </c>
      <c r="K26" s="1">
        <v>7</v>
      </c>
      <c r="L26" s="67">
        <v>12</v>
      </c>
      <c r="Q26" s="1"/>
    </row>
    <row r="27" spans="1:18" ht="13.5" customHeight="1">
      <c r="A27" s="82">
        <v>24</v>
      </c>
      <c r="B27" s="38">
        <v>195</v>
      </c>
      <c r="C27" s="100">
        <v>199</v>
      </c>
      <c r="D27" s="38">
        <v>394</v>
      </c>
      <c r="E27" s="77">
        <v>64</v>
      </c>
      <c r="F27" s="100">
        <v>409</v>
      </c>
      <c r="G27" s="38">
        <v>385</v>
      </c>
      <c r="H27" s="101">
        <v>794</v>
      </c>
      <c r="I27" s="95">
        <v>104</v>
      </c>
      <c r="J27" s="38">
        <v>0</v>
      </c>
      <c r="K27" s="100">
        <v>2</v>
      </c>
      <c r="L27" s="72">
        <v>2</v>
      </c>
      <c r="O27" s="5" t="s">
        <v>319</v>
      </c>
      <c r="Q27" s="1"/>
      <c r="R27" s="21"/>
    </row>
    <row r="28" spans="1:18" ht="13.5" customHeight="1" thickBot="1">
      <c r="A28" s="83">
        <v>25</v>
      </c>
      <c r="B28" s="45">
        <v>215</v>
      </c>
      <c r="C28" s="88">
        <v>202</v>
      </c>
      <c r="D28" s="45">
        <v>417</v>
      </c>
      <c r="E28" s="76">
        <v>65</v>
      </c>
      <c r="F28" s="1">
        <v>346</v>
      </c>
      <c r="G28" s="45">
        <v>366</v>
      </c>
      <c r="H28" s="89">
        <v>712</v>
      </c>
      <c r="I28" s="97" t="s">
        <v>149</v>
      </c>
      <c r="J28" s="46">
        <v>0</v>
      </c>
      <c r="K28" s="1">
        <v>6</v>
      </c>
      <c r="L28" s="68">
        <v>6</v>
      </c>
      <c r="Q28" s="1" t="s">
        <v>286</v>
      </c>
      <c r="R28" s="6"/>
    </row>
    <row r="29" spans="1:17" ht="13.5" customHeight="1">
      <c r="A29" s="81">
        <v>26</v>
      </c>
      <c r="B29" s="45">
        <v>217</v>
      </c>
      <c r="C29" s="88">
        <v>199</v>
      </c>
      <c r="D29" s="45">
        <v>416</v>
      </c>
      <c r="E29" s="76">
        <v>66</v>
      </c>
      <c r="F29" s="1">
        <v>409</v>
      </c>
      <c r="G29" s="45">
        <v>422</v>
      </c>
      <c r="H29" s="89">
        <v>831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210</v>
      </c>
      <c r="C30" s="88">
        <v>160</v>
      </c>
      <c r="D30" s="45">
        <v>370</v>
      </c>
      <c r="E30" s="76">
        <v>67</v>
      </c>
      <c r="F30" s="1">
        <v>406</v>
      </c>
      <c r="G30" s="45">
        <v>408</v>
      </c>
      <c r="H30" s="89">
        <v>814</v>
      </c>
      <c r="K30" s="1"/>
      <c r="N30" s="35"/>
      <c r="Q30" s="1"/>
    </row>
    <row r="31" spans="1:17" ht="13.5" customHeight="1">
      <c r="A31" s="81">
        <v>28</v>
      </c>
      <c r="B31" s="45">
        <v>243</v>
      </c>
      <c r="C31" s="88">
        <v>198</v>
      </c>
      <c r="D31" s="45">
        <v>441</v>
      </c>
      <c r="E31" s="76">
        <v>68</v>
      </c>
      <c r="F31" s="1">
        <v>473</v>
      </c>
      <c r="G31" s="45">
        <v>431</v>
      </c>
      <c r="H31" s="89">
        <v>904</v>
      </c>
      <c r="K31" s="1"/>
      <c r="N31" s="36"/>
      <c r="Q31" s="1"/>
    </row>
    <row r="32" spans="1:14" ht="13.5" customHeight="1">
      <c r="A32" s="82">
        <v>29</v>
      </c>
      <c r="B32" s="38">
        <v>234</v>
      </c>
      <c r="C32" s="100">
        <v>196</v>
      </c>
      <c r="D32" s="38">
        <v>430</v>
      </c>
      <c r="E32" s="77">
        <v>69</v>
      </c>
      <c r="F32" s="100">
        <v>445</v>
      </c>
      <c r="G32" s="38">
        <v>489</v>
      </c>
      <c r="H32" s="101">
        <v>934</v>
      </c>
      <c r="K32" s="1"/>
      <c r="N32" s="36"/>
    </row>
    <row r="33" spans="1:17" ht="13.5" customHeight="1">
      <c r="A33" s="83">
        <v>30</v>
      </c>
      <c r="B33" s="45">
        <v>258</v>
      </c>
      <c r="C33" s="88">
        <v>194</v>
      </c>
      <c r="D33" s="45">
        <v>452</v>
      </c>
      <c r="E33" s="76">
        <v>70</v>
      </c>
      <c r="F33" s="1">
        <v>461</v>
      </c>
      <c r="G33" s="45">
        <v>509</v>
      </c>
      <c r="H33" s="89">
        <v>970</v>
      </c>
      <c r="K33" s="1"/>
      <c r="N33" s="36"/>
      <c r="Q33" s="36"/>
    </row>
    <row r="34" spans="1:11" ht="13.5" customHeight="1">
      <c r="A34" s="81">
        <v>31</v>
      </c>
      <c r="B34" s="45">
        <v>205</v>
      </c>
      <c r="C34" s="88">
        <v>210</v>
      </c>
      <c r="D34" s="45">
        <v>415</v>
      </c>
      <c r="E34" s="76">
        <v>71</v>
      </c>
      <c r="F34" s="1">
        <v>479</v>
      </c>
      <c r="G34" s="45">
        <v>461</v>
      </c>
      <c r="H34" s="89">
        <v>940</v>
      </c>
      <c r="K34" s="1"/>
    </row>
    <row r="35" spans="1:11" ht="13.5" customHeight="1">
      <c r="A35" s="81">
        <v>32</v>
      </c>
      <c r="B35" s="45">
        <v>236</v>
      </c>
      <c r="C35" s="88">
        <v>249</v>
      </c>
      <c r="D35" s="45">
        <v>485</v>
      </c>
      <c r="E35" s="76">
        <v>72</v>
      </c>
      <c r="F35" s="1">
        <v>475</v>
      </c>
      <c r="G35" s="45">
        <v>467</v>
      </c>
      <c r="H35" s="89">
        <v>942</v>
      </c>
      <c r="K35" s="1"/>
    </row>
    <row r="36" spans="1:11" ht="13.5" customHeight="1">
      <c r="A36" s="81">
        <v>33</v>
      </c>
      <c r="B36" s="45">
        <v>249</v>
      </c>
      <c r="C36" s="88">
        <v>227</v>
      </c>
      <c r="D36" s="45">
        <v>476</v>
      </c>
      <c r="E36" s="76">
        <v>73</v>
      </c>
      <c r="F36" s="1">
        <v>238</v>
      </c>
      <c r="G36" s="45">
        <v>272</v>
      </c>
      <c r="H36" s="89">
        <v>510</v>
      </c>
      <c r="K36" s="1"/>
    </row>
    <row r="37" spans="1:11" ht="13.5" customHeight="1">
      <c r="A37" s="82">
        <v>34</v>
      </c>
      <c r="B37" s="38">
        <v>249</v>
      </c>
      <c r="C37" s="100">
        <v>244</v>
      </c>
      <c r="D37" s="38">
        <v>493</v>
      </c>
      <c r="E37" s="77">
        <v>74</v>
      </c>
      <c r="F37" s="100">
        <v>283</v>
      </c>
      <c r="G37" s="38">
        <v>346</v>
      </c>
      <c r="H37" s="101">
        <v>629</v>
      </c>
      <c r="K37" s="1"/>
    </row>
    <row r="38" spans="1:11" ht="13.5" customHeight="1">
      <c r="A38" s="81">
        <v>35</v>
      </c>
      <c r="B38" s="45">
        <v>260</v>
      </c>
      <c r="C38" s="88">
        <v>267</v>
      </c>
      <c r="D38" s="45">
        <v>527</v>
      </c>
      <c r="E38" s="76">
        <v>75</v>
      </c>
      <c r="F38" s="1">
        <v>272</v>
      </c>
      <c r="G38" s="45">
        <v>347</v>
      </c>
      <c r="H38" s="89">
        <v>619</v>
      </c>
      <c r="K38" s="1"/>
    </row>
    <row r="39" spans="1:11" ht="13.5" customHeight="1">
      <c r="A39" s="81">
        <v>36</v>
      </c>
      <c r="B39" s="45">
        <v>260</v>
      </c>
      <c r="C39" s="88">
        <v>241</v>
      </c>
      <c r="D39" s="45">
        <v>501</v>
      </c>
      <c r="E39" s="76">
        <v>76</v>
      </c>
      <c r="F39" s="1">
        <v>268</v>
      </c>
      <c r="G39" s="45">
        <v>395</v>
      </c>
      <c r="H39" s="89">
        <v>663</v>
      </c>
      <c r="K39" s="1"/>
    </row>
    <row r="40" spans="1:11" ht="13.5" customHeight="1">
      <c r="A40" s="81">
        <v>37</v>
      </c>
      <c r="B40" s="45">
        <v>304</v>
      </c>
      <c r="C40" s="88">
        <v>265</v>
      </c>
      <c r="D40" s="45">
        <v>569</v>
      </c>
      <c r="E40" s="76">
        <v>77</v>
      </c>
      <c r="F40" s="1">
        <v>290</v>
      </c>
      <c r="G40" s="45">
        <v>370</v>
      </c>
      <c r="H40" s="89">
        <v>660</v>
      </c>
      <c r="K40" s="1"/>
    </row>
    <row r="41" spans="1:11" ht="13.5" customHeight="1">
      <c r="A41" s="81">
        <v>38</v>
      </c>
      <c r="B41" s="45">
        <v>269</v>
      </c>
      <c r="C41" s="88">
        <v>254</v>
      </c>
      <c r="D41" s="45">
        <v>523</v>
      </c>
      <c r="E41" s="76">
        <v>78</v>
      </c>
      <c r="F41" s="1">
        <v>264</v>
      </c>
      <c r="G41" s="45">
        <v>321</v>
      </c>
      <c r="H41" s="89">
        <v>585</v>
      </c>
      <c r="K41" s="1"/>
    </row>
    <row r="42" spans="1:11" ht="13.5" customHeight="1" thickBot="1">
      <c r="A42" s="84">
        <v>39</v>
      </c>
      <c r="B42" s="46">
        <v>259</v>
      </c>
      <c r="C42" s="92">
        <v>249</v>
      </c>
      <c r="D42" s="45">
        <v>508</v>
      </c>
      <c r="E42" s="79">
        <v>79</v>
      </c>
      <c r="F42" s="93">
        <v>243</v>
      </c>
      <c r="G42" s="46">
        <v>316</v>
      </c>
      <c r="H42" s="99">
        <v>559</v>
      </c>
      <c r="K42" s="1"/>
    </row>
    <row r="43" ht="13.5" customHeight="1">
      <c r="D43" s="90"/>
    </row>
    <row r="44" ht="13.5" customHeight="1">
      <c r="D44" s="88"/>
    </row>
    <row r="45" ht="13.5" customHeight="1">
      <c r="D45" s="88"/>
    </row>
    <row r="46" ht="13.5" customHeight="1">
      <c r="D46" s="88"/>
    </row>
    <row r="47" ht="13.5" customHeight="1">
      <c r="D47" s="88"/>
    </row>
    <row r="48" ht="13.5" customHeight="1">
      <c r="D48" s="88"/>
    </row>
    <row r="49" ht="13.5" customHeight="1">
      <c r="D49" s="88"/>
    </row>
    <row r="50" ht="13.5" customHeight="1">
      <c r="D50" s="88"/>
    </row>
    <row r="51" ht="13.5" customHeight="1">
      <c r="D51" s="88"/>
    </row>
    <row r="52" ht="13.5" customHeight="1">
      <c r="D52" s="88"/>
    </row>
    <row r="53" ht="13.5" customHeight="1">
      <c r="D53" s="88"/>
    </row>
    <row r="54" ht="13.5" customHeight="1">
      <c r="D54" s="88"/>
    </row>
    <row r="55" ht="13.5" customHeight="1">
      <c r="D55" s="88"/>
    </row>
    <row r="56" ht="13.5" customHeight="1">
      <c r="D56" s="88"/>
    </row>
    <row r="57" ht="13.5" customHeight="1">
      <c r="D57" s="88"/>
    </row>
    <row r="58" ht="13.5" customHeight="1">
      <c r="D58" s="88"/>
    </row>
    <row r="59" ht="13.5" customHeight="1">
      <c r="D59" s="88"/>
    </row>
    <row r="60" ht="13.5" customHeight="1">
      <c r="D60" s="88"/>
    </row>
    <row r="61" ht="13.5" customHeight="1">
      <c r="D61" s="88"/>
    </row>
    <row r="62" ht="13.5" customHeight="1">
      <c r="D62" s="88"/>
    </row>
    <row r="63" ht="13.5" customHeight="1">
      <c r="D63" s="88"/>
    </row>
    <row r="64" ht="13.5" customHeight="1">
      <c r="D64" s="88"/>
    </row>
    <row r="65" ht="13.5" customHeight="1">
      <c r="D65" s="88"/>
    </row>
    <row r="66" ht="13.5" customHeight="1">
      <c r="D66" s="88"/>
    </row>
    <row r="67" ht="13.5" customHeight="1">
      <c r="D67" s="88"/>
    </row>
    <row r="68" ht="13.5" customHeight="1">
      <c r="D68" s="88"/>
    </row>
    <row r="69" ht="13.5" customHeight="1">
      <c r="D69" s="88"/>
    </row>
    <row r="70" ht="13.5" customHeight="1">
      <c r="D70" s="88"/>
    </row>
    <row r="71" ht="13.5" customHeight="1">
      <c r="D71" s="88"/>
    </row>
    <row r="72" ht="13.5" customHeight="1">
      <c r="D72" s="88"/>
    </row>
    <row r="73" ht="13.5" customHeight="1">
      <c r="D73" s="88"/>
    </row>
    <row r="74" ht="13.5" customHeight="1">
      <c r="D74" s="88"/>
    </row>
    <row r="75" ht="13.5" customHeight="1">
      <c r="D75" s="88"/>
    </row>
    <row r="76" ht="13.5" customHeight="1">
      <c r="D76" s="88"/>
    </row>
    <row r="77" ht="13.5" customHeight="1">
      <c r="D77" s="88"/>
    </row>
    <row r="78" ht="13.5" customHeight="1">
      <c r="D78" s="88"/>
    </row>
    <row r="79" ht="13.5" customHeight="1">
      <c r="D79" s="88"/>
    </row>
    <row r="80" ht="13.5" customHeight="1">
      <c r="D80" s="88"/>
    </row>
    <row r="81" ht="13.5" customHeight="1">
      <c r="D81" s="88"/>
    </row>
    <row r="82" ht="13.5" customHeight="1">
      <c r="D82" s="88"/>
    </row>
    <row r="83" ht="13.5" customHeight="1">
      <c r="D83" s="88"/>
    </row>
    <row r="84" ht="13.5" customHeight="1">
      <c r="D84" s="88"/>
    </row>
    <row r="85" ht="13.5" customHeight="1">
      <c r="D85" s="88"/>
    </row>
    <row r="86" ht="13.5" customHeight="1">
      <c r="D86" s="88"/>
    </row>
    <row r="87" ht="13.5" customHeight="1">
      <c r="D87" s="88"/>
    </row>
    <row r="88" ht="13.5" customHeight="1">
      <c r="D88" s="88"/>
    </row>
    <row r="89" ht="13.5" customHeight="1">
      <c r="D89" s="88"/>
    </row>
    <row r="90" ht="13.5" customHeight="1">
      <c r="D90" s="88"/>
    </row>
    <row r="91" spans="4:12" ht="13.5" customHeight="1">
      <c r="D91" s="88"/>
      <c r="L91" s="1"/>
    </row>
    <row r="92" spans="4:12" ht="13.5" customHeight="1">
      <c r="D92" s="88"/>
      <c r="L92" s="1"/>
    </row>
    <row r="93" spans="4:12" ht="13.5" customHeight="1">
      <c r="D93" s="88"/>
      <c r="L93" s="1"/>
    </row>
    <row r="94" spans="4:12" ht="13.5" customHeight="1">
      <c r="D94" s="88"/>
      <c r="L94" s="1"/>
    </row>
    <row r="95" ht="13.5" customHeight="1">
      <c r="D95" s="88"/>
    </row>
    <row r="96" ht="13.5" customHeight="1">
      <c r="D96" s="88"/>
    </row>
    <row r="97" ht="13.5" customHeight="1">
      <c r="D97" s="88"/>
    </row>
    <row r="98" spans="4:12" ht="13.5" customHeight="1">
      <c r="D98" s="88"/>
      <c r="L98" s="1"/>
    </row>
    <row r="99" spans="4:12" ht="13.5" customHeight="1">
      <c r="D99" s="88"/>
      <c r="L99" s="1"/>
    </row>
    <row r="100" spans="4:12" ht="13.5" customHeight="1">
      <c r="D100" s="88"/>
      <c r="L100" s="1"/>
    </row>
    <row r="101" spans="4:12" ht="13.5" customHeight="1">
      <c r="D101" s="88"/>
      <c r="L101" s="1"/>
    </row>
    <row r="102" spans="4:12" ht="13.5" customHeight="1">
      <c r="D102" s="88"/>
      <c r="L102" s="1"/>
    </row>
    <row r="103" spans="4:12" ht="13.5" customHeight="1">
      <c r="D103" s="88"/>
      <c r="L103" s="1"/>
    </row>
    <row r="104" spans="4:12" ht="13.5" customHeight="1">
      <c r="D104" s="88"/>
      <c r="L104" s="1"/>
    </row>
    <row r="105" spans="4:12" ht="13.5" customHeight="1">
      <c r="D105" s="88"/>
      <c r="L105" s="1"/>
    </row>
    <row r="106" spans="4:12" ht="13.5" customHeight="1">
      <c r="D106" s="88"/>
      <c r="L106" s="1"/>
    </row>
    <row r="107" spans="4:12" ht="13.5" customHeight="1">
      <c r="D107" s="88"/>
      <c r="L107" s="1"/>
    </row>
    <row r="108" spans="4:12" ht="13.5" customHeight="1">
      <c r="D108" s="88"/>
      <c r="L108" s="1"/>
    </row>
    <row r="109" spans="4:12" ht="13.5" customHeight="1">
      <c r="D109" s="88"/>
      <c r="L109" s="1"/>
    </row>
    <row r="110" spans="4:12" ht="13.5" customHeight="1">
      <c r="D110" s="88"/>
      <c r="L110" s="1"/>
    </row>
    <row r="111" spans="4:12" ht="13.5" customHeight="1">
      <c r="D111" s="88"/>
      <c r="L111" s="1"/>
    </row>
    <row r="112" spans="4:12" ht="13.5" customHeight="1">
      <c r="D112" s="88"/>
      <c r="L112" s="1"/>
    </row>
    <row r="113" spans="4:12" ht="13.5" customHeight="1">
      <c r="D113" s="88"/>
      <c r="L113" s="1"/>
    </row>
    <row r="114" spans="4:12" ht="13.5" customHeight="1">
      <c r="D114" s="88"/>
      <c r="L114" s="1"/>
    </row>
    <row r="115" spans="4:12" ht="13.5" customHeight="1">
      <c r="D115" s="88"/>
      <c r="L115" s="1"/>
    </row>
    <row r="116" spans="4:12" ht="13.5" customHeight="1">
      <c r="D116" s="88"/>
      <c r="L116" s="1"/>
    </row>
    <row r="117" spans="4:12" ht="13.5" customHeight="1">
      <c r="D117" s="88"/>
      <c r="L117" s="1"/>
    </row>
    <row r="118" spans="4:12" ht="13.5" customHeight="1">
      <c r="D118" s="88"/>
      <c r="L118" s="1"/>
    </row>
    <row r="119" spans="4:12" ht="13.5" customHeight="1">
      <c r="D119" s="88"/>
      <c r="L119" s="1"/>
    </row>
    <row r="120" spans="4:12" ht="13.5" customHeight="1">
      <c r="D120" s="88"/>
      <c r="L120" s="1"/>
    </row>
    <row r="121" ht="13.5" customHeight="1">
      <c r="D121" s="88"/>
    </row>
    <row r="122" ht="13.5" customHeight="1">
      <c r="D122" s="88"/>
    </row>
    <row r="123" ht="13.5" customHeight="1">
      <c r="D123" s="88"/>
    </row>
    <row r="124" ht="13.5" customHeight="1">
      <c r="D124" s="88"/>
    </row>
    <row r="125" spans="2:11" ht="13.5" customHeight="1">
      <c r="B125" s="1"/>
      <c r="D125" s="88"/>
      <c r="K125" s="1"/>
    </row>
    <row r="126" spans="2:11" ht="13.5" customHeight="1">
      <c r="B126" s="1"/>
      <c r="D126" s="88"/>
      <c r="K126" s="1"/>
    </row>
    <row r="127" spans="2:11" ht="13.5" customHeight="1">
      <c r="B127" s="1"/>
      <c r="D127" s="88"/>
      <c r="K127" s="1"/>
    </row>
    <row r="128" spans="2:11" ht="13.5" customHeight="1">
      <c r="B128" s="1"/>
      <c r="D128" s="88"/>
      <c r="K128" s="1"/>
    </row>
    <row r="129" spans="2:11" ht="13.5" customHeight="1">
      <c r="B129" s="1"/>
      <c r="D129" s="88"/>
      <c r="K129" s="1"/>
    </row>
    <row r="130" spans="2:11" ht="13.5" customHeight="1">
      <c r="B130" s="1"/>
      <c r="D130" s="88"/>
      <c r="K130" s="1"/>
    </row>
    <row r="131" spans="2:11" ht="13.5" customHeight="1">
      <c r="B131" s="1"/>
      <c r="D131" s="88"/>
      <c r="K131" s="1"/>
    </row>
    <row r="132" spans="2:11" ht="13.5" customHeight="1">
      <c r="B132" s="1"/>
      <c r="D132" s="88"/>
      <c r="K132" s="1"/>
    </row>
    <row r="133" spans="2:11" ht="13.5" customHeight="1">
      <c r="B133" s="1"/>
      <c r="D133" s="88"/>
      <c r="K133" s="1"/>
    </row>
    <row r="134" spans="2:11" ht="13.5" customHeight="1">
      <c r="B134" s="1"/>
      <c r="D134" s="88"/>
      <c r="K134" s="1"/>
    </row>
    <row r="135" spans="2:4" ht="13.5" customHeight="1">
      <c r="B135" s="1"/>
      <c r="D135" s="88"/>
    </row>
    <row r="136" spans="2:4" ht="13.5" customHeight="1">
      <c r="B136" s="1"/>
      <c r="D136" s="88"/>
    </row>
    <row r="137" spans="2:4" ht="13.5" customHeight="1">
      <c r="B137" s="1"/>
      <c r="D137" s="88"/>
    </row>
    <row r="138" spans="2:4" ht="13.5" customHeight="1">
      <c r="B138" s="1"/>
      <c r="D138" s="88"/>
    </row>
    <row r="139" spans="2:4" ht="13.5" customHeight="1">
      <c r="B139" s="1"/>
      <c r="D139" s="88"/>
    </row>
    <row r="140" spans="2:4" ht="13.5" customHeight="1">
      <c r="B140" s="1"/>
      <c r="D140" s="88"/>
    </row>
    <row r="141" spans="2:4" ht="13.5" customHeight="1">
      <c r="B141" s="1"/>
      <c r="D141" s="88"/>
    </row>
    <row r="142" spans="2:4" ht="13.5" customHeight="1">
      <c r="B142" s="1"/>
      <c r="D142" s="88"/>
    </row>
    <row r="143" spans="2:4" ht="13.5" customHeight="1">
      <c r="B143" s="1"/>
      <c r="D143" s="88"/>
    </row>
    <row r="144" spans="2:4" ht="13.5" customHeight="1">
      <c r="B144" s="1"/>
      <c r="D144" s="88"/>
    </row>
    <row r="145" spans="2:4" ht="13.5" customHeight="1">
      <c r="B145" s="1"/>
      <c r="D145" s="88"/>
    </row>
    <row r="146" spans="2:4" ht="13.5" customHeight="1">
      <c r="B146" s="1"/>
      <c r="D146" s="88"/>
    </row>
    <row r="147" spans="2:4" ht="13.5" customHeight="1">
      <c r="B147" s="1"/>
      <c r="D147" s="88"/>
    </row>
    <row r="148" spans="2:4" ht="13.5" customHeight="1">
      <c r="B148" s="1"/>
      <c r="D148" s="88"/>
    </row>
    <row r="149" spans="2:4" ht="13.5" customHeight="1">
      <c r="B149" s="1"/>
      <c r="D149" s="88"/>
    </row>
    <row r="150" spans="2:4" ht="13.5" customHeight="1">
      <c r="B150" s="1"/>
      <c r="D150" s="88"/>
    </row>
    <row r="151" spans="2:4" ht="13.5" customHeight="1">
      <c r="B151" s="1"/>
      <c r="D151" s="88"/>
    </row>
    <row r="152" spans="2:4" ht="13.5" customHeight="1">
      <c r="B152" s="1"/>
      <c r="D152" s="88"/>
    </row>
    <row r="153" spans="2:4" ht="13.5" customHeight="1">
      <c r="B153" s="1"/>
      <c r="D153" s="88"/>
    </row>
    <row r="154" spans="2:4" ht="13.5" customHeight="1">
      <c r="B154" s="1"/>
      <c r="D154" s="88"/>
    </row>
    <row r="155" spans="2:4" ht="13.5" customHeight="1">
      <c r="B155" s="1"/>
      <c r="D155" s="88"/>
    </row>
    <row r="156" spans="2:4" ht="13.5" customHeight="1">
      <c r="B156" s="1"/>
      <c r="D156" s="88"/>
    </row>
    <row r="157" spans="2:4" ht="13.5" customHeight="1">
      <c r="B157" s="1"/>
      <c r="D157" s="88"/>
    </row>
    <row r="158" spans="2:4" ht="13.5" customHeight="1">
      <c r="B158" s="1"/>
      <c r="D158" s="88"/>
    </row>
    <row r="159" spans="2:4" ht="13.5" customHeight="1">
      <c r="B159" s="1"/>
      <c r="D159" s="88"/>
    </row>
    <row r="160" spans="2:4" ht="13.5" customHeight="1">
      <c r="B160" s="1"/>
      <c r="D160" s="88"/>
    </row>
    <row r="161" spans="2:4" ht="13.5" customHeight="1">
      <c r="B161" s="1"/>
      <c r="D161" s="88"/>
    </row>
    <row r="162" spans="2:4" ht="13.5" customHeight="1">
      <c r="B162" s="1"/>
      <c r="D162" s="88"/>
    </row>
    <row r="163" spans="2:4" ht="13.5" customHeight="1">
      <c r="B163" s="1"/>
      <c r="D163" s="88"/>
    </row>
    <row r="164" spans="2:4" ht="13.5" customHeight="1">
      <c r="B164" s="1"/>
      <c r="D164" s="88"/>
    </row>
    <row r="165" spans="2:4" ht="13.5" customHeight="1">
      <c r="B165" s="1"/>
      <c r="D165" s="88"/>
    </row>
    <row r="166" spans="2:4" ht="13.5" customHeight="1">
      <c r="B166" s="1"/>
      <c r="D166" s="88"/>
    </row>
    <row r="167" spans="2:4" ht="13.5" customHeight="1">
      <c r="B167" s="1"/>
      <c r="D167" s="88"/>
    </row>
    <row r="168" spans="2:4" ht="13.5" customHeight="1">
      <c r="B168" s="1"/>
      <c r="D168" s="88"/>
    </row>
    <row r="169" spans="2:4" ht="13.5" customHeight="1">
      <c r="B169" s="1"/>
      <c r="D169" s="88"/>
    </row>
    <row r="170" spans="2:4" ht="13.5" customHeight="1">
      <c r="B170" s="1"/>
      <c r="D170" s="88"/>
    </row>
    <row r="171" spans="2:4" ht="13.5" customHeight="1">
      <c r="B171" s="1"/>
      <c r="D171" s="88"/>
    </row>
    <row r="172" spans="2:4" ht="13.5" customHeight="1">
      <c r="B172" s="1"/>
      <c r="D172" s="88"/>
    </row>
    <row r="173" spans="2:4" ht="13.5" customHeight="1">
      <c r="B173" s="1"/>
      <c r="D173" s="88"/>
    </row>
    <row r="174" spans="2:4" ht="13.5" customHeight="1">
      <c r="B174" s="1"/>
      <c r="D174" s="88"/>
    </row>
    <row r="175" spans="2:4" ht="13.5" customHeight="1">
      <c r="B175" s="1"/>
      <c r="D175" s="88"/>
    </row>
    <row r="176" spans="2:4" ht="13.5" customHeight="1">
      <c r="B176" s="1"/>
      <c r="D176" s="88"/>
    </row>
    <row r="177" spans="2:4" ht="13.5" customHeight="1">
      <c r="B177" s="1"/>
      <c r="D177" s="88"/>
    </row>
    <row r="178" spans="2:4" ht="13.5" customHeight="1">
      <c r="B178" s="1"/>
      <c r="D178" s="88"/>
    </row>
    <row r="179" spans="2:4" ht="13.5" customHeight="1">
      <c r="B179" s="1"/>
      <c r="D179" s="88"/>
    </row>
    <row r="180" spans="2:4" ht="13.5" customHeight="1">
      <c r="B180" s="1"/>
      <c r="D180" s="88"/>
    </row>
    <row r="181" spans="2:4" ht="13.5" customHeight="1">
      <c r="B181" s="1"/>
      <c r="D181" s="88"/>
    </row>
    <row r="182" spans="2:4" ht="13.5" customHeight="1">
      <c r="B182" s="1"/>
      <c r="D182" s="88"/>
    </row>
    <row r="183" spans="2:4" ht="13.5" customHeight="1">
      <c r="B183" s="1"/>
      <c r="D183" s="88"/>
    </row>
    <row r="184" spans="2:4" ht="13.5" customHeight="1">
      <c r="B184" s="1"/>
      <c r="D184" s="88"/>
    </row>
    <row r="185" spans="2:4" ht="13.5" customHeight="1">
      <c r="B185" s="1"/>
      <c r="D185" s="88"/>
    </row>
    <row r="186" spans="2:4" ht="13.5" customHeight="1">
      <c r="B186" s="1"/>
      <c r="D186" s="88"/>
    </row>
    <row r="187" spans="2:4" ht="13.5" customHeight="1">
      <c r="B187" s="1"/>
      <c r="D187" s="88"/>
    </row>
    <row r="188" spans="2:4" ht="13.5" customHeight="1">
      <c r="B188" s="1"/>
      <c r="D188" s="88"/>
    </row>
    <row r="189" spans="2:4" ht="13.5" customHeight="1">
      <c r="B189" s="1"/>
      <c r="D189" s="88"/>
    </row>
    <row r="190" spans="2:4" ht="13.5" customHeight="1">
      <c r="B190" s="1"/>
      <c r="D190" s="88"/>
    </row>
    <row r="191" spans="2:4" ht="13.5" customHeight="1">
      <c r="B191" s="1"/>
      <c r="D191" s="88"/>
    </row>
    <row r="192" spans="2:4" ht="13.5" customHeight="1">
      <c r="B192" s="1"/>
      <c r="D192" s="88"/>
    </row>
    <row r="193" spans="2:4" ht="13.5" customHeight="1">
      <c r="B193" s="1"/>
      <c r="D193" s="88"/>
    </row>
    <row r="194" spans="2:4" ht="13.5" customHeight="1">
      <c r="B194" s="1"/>
      <c r="D194" s="88"/>
    </row>
    <row r="195" spans="2:4" ht="13.5" customHeight="1">
      <c r="B195" s="1"/>
      <c r="D195" s="88"/>
    </row>
    <row r="196" spans="2:4" ht="13.5" customHeight="1">
      <c r="B196" s="1"/>
      <c r="D196" s="88"/>
    </row>
    <row r="197" spans="2:4" ht="13.5" customHeight="1">
      <c r="B197" s="1"/>
      <c r="D197" s="88"/>
    </row>
    <row r="198" spans="2:4" ht="13.5" customHeight="1">
      <c r="B198" s="1"/>
      <c r="D198" s="88"/>
    </row>
    <row r="199" spans="2:4" ht="13.5" customHeight="1">
      <c r="B199" s="1"/>
      <c r="D199" s="88"/>
    </row>
    <row r="200" spans="2:4" ht="13.5" customHeight="1">
      <c r="B200" s="1"/>
      <c r="D200" s="88"/>
    </row>
    <row r="201" spans="2:4" ht="13.5" customHeight="1">
      <c r="B201" s="1"/>
      <c r="D201" s="88"/>
    </row>
    <row r="202" spans="2:4" ht="13.5" customHeight="1">
      <c r="B202" s="1"/>
      <c r="D202" s="88"/>
    </row>
    <row r="203" spans="2:4" ht="13.5" customHeight="1">
      <c r="B203" s="1"/>
      <c r="D203" s="88"/>
    </row>
    <row r="204" spans="2:4" ht="13.5" customHeight="1">
      <c r="B204" s="1"/>
      <c r="D204" s="88"/>
    </row>
    <row r="205" spans="2:4" ht="13.5" customHeight="1">
      <c r="B205" s="1"/>
      <c r="D205" s="88"/>
    </row>
    <row r="206" spans="2:4" ht="13.5" customHeight="1">
      <c r="B206" s="1"/>
      <c r="D206" s="88"/>
    </row>
    <row r="207" spans="2:4" ht="13.5" customHeight="1">
      <c r="B207" s="1"/>
      <c r="D207" s="88"/>
    </row>
    <row r="208" spans="2:4" ht="13.5" customHeight="1">
      <c r="B208" s="1"/>
      <c r="D208" s="88"/>
    </row>
    <row r="209" spans="2:4" ht="13.5" customHeight="1">
      <c r="B209" s="1"/>
      <c r="D209" s="88"/>
    </row>
    <row r="210" spans="2:4" ht="13.5" customHeight="1">
      <c r="B210" s="1"/>
      <c r="D210" s="88"/>
    </row>
    <row r="211" spans="2:4" ht="13.5" customHeight="1">
      <c r="B211" s="1"/>
      <c r="D211" s="88"/>
    </row>
    <row r="212" spans="2:4" ht="13.5" customHeight="1">
      <c r="B212" s="1"/>
      <c r="D212" s="88"/>
    </row>
    <row r="213" spans="2:4" ht="13.5" customHeight="1">
      <c r="B213" s="1"/>
      <c r="D213" s="88"/>
    </row>
    <row r="214" spans="2:4" ht="13.5" customHeight="1">
      <c r="B214" s="1"/>
      <c r="D214" s="88"/>
    </row>
    <row r="215" spans="2:4" ht="13.5" customHeight="1">
      <c r="B215" s="1"/>
      <c r="D215" s="88"/>
    </row>
    <row r="216" spans="2:4" ht="13.5" customHeight="1">
      <c r="B216" s="1"/>
      <c r="D216" s="88"/>
    </row>
    <row r="217" spans="2:4" ht="13.5" customHeight="1">
      <c r="B217" s="1"/>
      <c r="D217" s="88"/>
    </row>
    <row r="218" spans="2:4" ht="13.5" customHeight="1">
      <c r="B218" s="1"/>
      <c r="D218" s="88"/>
    </row>
    <row r="219" spans="2:4" ht="13.5" customHeight="1">
      <c r="B219" s="1"/>
      <c r="D219" s="88"/>
    </row>
    <row r="220" spans="2:4" ht="13.5" customHeight="1">
      <c r="B220" s="1"/>
      <c r="D220" s="88"/>
    </row>
    <row r="221" spans="2:4" ht="13.5" customHeight="1">
      <c r="B221" s="1"/>
      <c r="D221" s="88"/>
    </row>
    <row r="222" spans="2:4" ht="13.5" customHeight="1">
      <c r="B222" s="1"/>
      <c r="D222" s="88"/>
    </row>
    <row r="223" spans="2:4" ht="13.5" customHeight="1">
      <c r="B223" s="1"/>
      <c r="D223" s="88"/>
    </row>
    <row r="224" spans="2:4" ht="13.5" customHeight="1">
      <c r="B224" s="1"/>
      <c r="D224" s="88"/>
    </row>
    <row r="225" spans="2:4" ht="13.5" customHeight="1">
      <c r="B225" s="1"/>
      <c r="D225" s="88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K10" sqref="K10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4" t="str">
        <f>'大字別人口一覧表'!R1</f>
        <v>令和元年8月１日現在</v>
      </c>
      <c r="H1" s="184"/>
      <c r="I1" s="184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37</v>
      </c>
      <c r="D3" s="48" t="s">
        <v>155</v>
      </c>
      <c r="E3" s="61">
        <v>657</v>
      </c>
      <c r="F3" s="61">
        <v>481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60</v>
      </c>
      <c r="C4" s="61">
        <v>39</v>
      </c>
      <c r="D4" s="48" t="s">
        <v>158</v>
      </c>
      <c r="E4" s="61">
        <v>1097</v>
      </c>
      <c r="F4" s="61">
        <v>754</v>
      </c>
      <c r="G4" s="48" t="s">
        <v>159</v>
      </c>
      <c r="H4" s="61">
        <v>285</v>
      </c>
      <c r="I4" s="61">
        <v>190</v>
      </c>
    </row>
    <row r="5" spans="1:9" ht="13.5">
      <c r="A5" s="41" t="s">
        <v>160</v>
      </c>
      <c r="B5" s="61">
        <v>1299</v>
      </c>
      <c r="C5" s="61">
        <v>951</v>
      </c>
      <c r="D5" s="48" t="s">
        <v>161</v>
      </c>
      <c r="E5" s="61">
        <v>433</v>
      </c>
      <c r="F5" s="61">
        <v>301</v>
      </c>
      <c r="G5" s="48" t="s">
        <v>162</v>
      </c>
      <c r="H5" s="61">
        <v>292</v>
      </c>
      <c r="I5" s="61">
        <v>192</v>
      </c>
    </row>
    <row r="6" spans="1:9" ht="13.5">
      <c r="A6" s="41" t="s">
        <v>163</v>
      </c>
      <c r="B6" s="61">
        <v>50</v>
      </c>
      <c r="C6" s="61">
        <v>35</v>
      </c>
      <c r="D6" s="48" t="s">
        <v>164</v>
      </c>
      <c r="E6" s="61">
        <v>33</v>
      </c>
      <c r="F6" s="61">
        <v>21</v>
      </c>
      <c r="G6" s="48" t="s">
        <v>165</v>
      </c>
      <c r="H6" s="61">
        <v>106</v>
      </c>
      <c r="I6" s="61">
        <v>70</v>
      </c>
    </row>
    <row r="7" spans="1:9" ht="13.5">
      <c r="A7" s="41" t="s">
        <v>166</v>
      </c>
      <c r="B7" s="61">
        <v>66</v>
      </c>
      <c r="C7" s="61">
        <v>43</v>
      </c>
      <c r="D7" s="48" t="s">
        <v>167</v>
      </c>
      <c r="E7" s="61">
        <v>213</v>
      </c>
      <c r="F7" s="61">
        <v>155</v>
      </c>
      <c r="G7" s="48" t="s">
        <v>168</v>
      </c>
      <c r="H7" s="61">
        <v>80</v>
      </c>
      <c r="I7" s="61">
        <v>49</v>
      </c>
    </row>
    <row r="8" spans="1:9" ht="13.5">
      <c r="A8" s="41" t="s">
        <v>169</v>
      </c>
      <c r="B8" s="61">
        <v>75</v>
      </c>
      <c r="C8" s="61">
        <v>49</v>
      </c>
      <c r="D8" s="48" t="s">
        <v>170</v>
      </c>
      <c r="E8" s="61">
        <v>88</v>
      </c>
      <c r="F8" s="61">
        <v>61</v>
      </c>
      <c r="G8" s="48" t="s">
        <v>171</v>
      </c>
      <c r="H8" s="61">
        <v>350</v>
      </c>
      <c r="I8" s="61">
        <v>232</v>
      </c>
    </row>
    <row r="9" spans="1:9" ht="13.5">
      <c r="A9" s="41" t="s">
        <v>172</v>
      </c>
      <c r="B9" s="61">
        <v>77</v>
      </c>
      <c r="C9" s="61">
        <v>49</v>
      </c>
      <c r="D9" s="48" t="s">
        <v>173</v>
      </c>
      <c r="E9" s="61">
        <v>78</v>
      </c>
      <c r="F9" s="61">
        <v>51</v>
      </c>
      <c r="G9" s="48" t="s">
        <v>174</v>
      </c>
      <c r="H9" s="61">
        <v>212</v>
      </c>
      <c r="I9" s="61">
        <v>165</v>
      </c>
    </row>
    <row r="10" spans="1:9" ht="13.5">
      <c r="A10" s="41" t="s">
        <v>175</v>
      </c>
      <c r="B10" s="61">
        <v>203</v>
      </c>
      <c r="C10" s="61">
        <v>176</v>
      </c>
      <c r="D10" s="48" t="s">
        <v>176</v>
      </c>
      <c r="E10" s="61">
        <v>80</v>
      </c>
      <c r="F10" s="61">
        <v>53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335</v>
      </c>
      <c r="C11" s="61">
        <v>235</v>
      </c>
      <c r="D11" s="48" t="s">
        <v>179</v>
      </c>
      <c r="E11" s="61">
        <v>41</v>
      </c>
      <c r="F11" s="61">
        <v>35</v>
      </c>
      <c r="G11" s="48" t="s">
        <v>180</v>
      </c>
      <c r="H11" s="61">
        <v>14</v>
      </c>
      <c r="I11" s="61">
        <v>9</v>
      </c>
    </row>
    <row r="12" spans="1:9" ht="13.5">
      <c r="A12" s="41" t="s">
        <v>181</v>
      </c>
      <c r="B12" s="61">
        <v>270</v>
      </c>
      <c r="C12" s="61">
        <v>200</v>
      </c>
      <c r="D12" s="48" t="s">
        <v>182</v>
      </c>
      <c r="E12" s="61">
        <v>109</v>
      </c>
      <c r="F12" s="61">
        <v>80</v>
      </c>
      <c r="G12" s="48" t="s">
        <v>183</v>
      </c>
      <c r="H12" s="61">
        <v>306</v>
      </c>
      <c r="I12" s="61">
        <v>236</v>
      </c>
    </row>
    <row r="13" spans="1:9" ht="13.5">
      <c r="A13" s="41" t="s">
        <v>184</v>
      </c>
      <c r="B13" s="61">
        <v>99</v>
      </c>
      <c r="C13" s="61">
        <v>67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73</v>
      </c>
      <c r="I13" s="61">
        <v>42</v>
      </c>
    </row>
    <row r="14" spans="1:9" ht="13.5">
      <c r="A14" s="41" t="s">
        <v>187</v>
      </c>
      <c r="B14" s="61">
        <v>65</v>
      </c>
      <c r="C14" s="61">
        <v>48</v>
      </c>
      <c r="D14" s="48" t="s">
        <v>188</v>
      </c>
      <c r="E14" s="61">
        <v>121</v>
      </c>
      <c r="F14" s="61">
        <v>83</v>
      </c>
      <c r="G14" s="48" t="s">
        <v>189</v>
      </c>
      <c r="H14" s="61">
        <v>148</v>
      </c>
      <c r="I14" s="61">
        <v>100</v>
      </c>
    </row>
    <row r="15" spans="1:9" ht="13.5">
      <c r="A15" s="41" t="s">
        <v>190</v>
      </c>
      <c r="B15" s="61">
        <v>189</v>
      </c>
      <c r="C15" s="61">
        <v>131</v>
      </c>
      <c r="D15" s="48" t="s">
        <v>191</v>
      </c>
      <c r="E15" s="61">
        <v>261</v>
      </c>
      <c r="F15" s="61">
        <v>179</v>
      </c>
      <c r="G15" s="48" t="s">
        <v>192</v>
      </c>
      <c r="H15" s="61">
        <v>43</v>
      </c>
      <c r="I15" s="61">
        <v>31</v>
      </c>
    </row>
    <row r="16" spans="1:9" ht="13.5">
      <c r="A16" s="41" t="s">
        <v>193</v>
      </c>
      <c r="B16" s="61">
        <v>93</v>
      </c>
      <c r="C16" s="61">
        <v>62</v>
      </c>
      <c r="D16" s="48" t="s">
        <v>194</v>
      </c>
      <c r="E16" s="61">
        <v>219</v>
      </c>
      <c r="F16" s="61">
        <v>139</v>
      </c>
      <c r="G16" s="48" t="s">
        <v>195</v>
      </c>
      <c r="H16" s="61">
        <v>34</v>
      </c>
      <c r="I16" s="61">
        <v>22</v>
      </c>
    </row>
    <row r="17" spans="1:9" ht="13.5">
      <c r="A17" s="41" t="s">
        <v>196</v>
      </c>
      <c r="B17" s="61">
        <v>67</v>
      </c>
      <c r="C17" s="61">
        <v>44</v>
      </c>
      <c r="D17" s="48" t="s">
        <v>197</v>
      </c>
      <c r="E17" s="61">
        <v>75</v>
      </c>
      <c r="F17" s="61">
        <v>46</v>
      </c>
      <c r="G17" s="48" t="s">
        <v>198</v>
      </c>
      <c r="H17" s="61">
        <v>62</v>
      </c>
      <c r="I17" s="61">
        <v>42</v>
      </c>
    </row>
    <row r="18" spans="1:9" ht="13.5">
      <c r="A18" s="41" t="s">
        <v>199</v>
      </c>
      <c r="B18" s="61">
        <v>131</v>
      </c>
      <c r="C18" s="61">
        <v>88</v>
      </c>
      <c r="D18" s="48" t="s">
        <v>200</v>
      </c>
      <c r="E18" s="61">
        <v>42</v>
      </c>
      <c r="F18" s="61">
        <v>30</v>
      </c>
      <c r="G18" s="48" t="s">
        <v>201</v>
      </c>
      <c r="H18" s="61">
        <v>37</v>
      </c>
      <c r="I18" s="61">
        <v>26</v>
      </c>
    </row>
    <row r="19" spans="1:9" ht="13.5">
      <c r="A19" s="41" t="s">
        <v>202</v>
      </c>
      <c r="B19" s="61">
        <v>252</v>
      </c>
      <c r="C19" s="61">
        <v>167</v>
      </c>
      <c r="D19" s="48" t="s">
        <v>203</v>
      </c>
      <c r="E19" s="61">
        <v>46</v>
      </c>
      <c r="F19" s="61">
        <v>33</v>
      </c>
      <c r="G19" s="48" t="s">
        <v>204</v>
      </c>
      <c r="H19" s="61">
        <v>254</v>
      </c>
      <c r="I19" s="61">
        <v>172</v>
      </c>
    </row>
    <row r="20" spans="1:9" ht="13.5">
      <c r="A20" s="41" t="s">
        <v>205</v>
      </c>
      <c r="B20" s="61">
        <v>48</v>
      </c>
      <c r="C20" s="61">
        <v>30</v>
      </c>
      <c r="D20" s="48" t="s">
        <v>206</v>
      </c>
      <c r="E20" s="61">
        <v>33</v>
      </c>
      <c r="F20" s="61">
        <v>23</v>
      </c>
      <c r="G20" s="43" t="s">
        <v>207</v>
      </c>
      <c r="H20" s="61">
        <v>165</v>
      </c>
      <c r="I20" s="61">
        <v>114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30</v>
      </c>
      <c r="F21" s="61">
        <v>21</v>
      </c>
      <c r="G21" s="3" t="s">
        <v>320</v>
      </c>
      <c r="H21" s="4"/>
      <c r="I21" s="1"/>
    </row>
    <row r="22" spans="1:9" ht="13.5">
      <c r="A22" s="41" t="s">
        <v>210</v>
      </c>
      <c r="B22" s="61">
        <v>52</v>
      </c>
      <c r="C22" s="61">
        <v>36</v>
      </c>
      <c r="D22" s="48" t="s">
        <v>211</v>
      </c>
      <c r="E22" s="61">
        <v>22</v>
      </c>
      <c r="F22" s="61">
        <v>18</v>
      </c>
      <c r="G22" s="1"/>
      <c r="H22" s="1"/>
      <c r="I22" s="1"/>
    </row>
    <row r="23" spans="1:9" ht="13.5">
      <c r="A23" s="41" t="s">
        <v>212</v>
      </c>
      <c r="B23" s="61">
        <v>97</v>
      </c>
      <c r="C23" s="61">
        <v>67</v>
      </c>
      <c r="D23" s="48" t="s">
        <v>213</v>
      </c>
      <c r="E23" s="61">
        <v>11</v>
      </c>
      <c r="F23" s="61">
        <v>10</v>
      </c>
      <c r="G23" s="1"/>
      <c r="H23" s="1"/>
      <c r="I23" s="1"/>
    </row>
    <row r="24" spans="1:9" ht="13.5">
      <c r="A24" s="41" t="s">
        <v>214</v>
      </c>
      <c r="B24" s="61">
        <v>135</v>
      </c>
      <c r="C24" s="61">
        <v>86</v>
      </c>
      <c r="D24" s="48" t="s">
        <v>215</v>
      </c>
      <c r="E24" s="61">
        <v>11</v>
      </c>
      <c r="F24" s="61">
        <v>7</v>
      </c>
      <c r="G24" s="1"/>
      <c r="H24" s="1"/>
      <c r="I24" s="1"/>
    </row>
    <row r="25" spans="1:9" ht="13.5">
      <c r="A25" s="41" t="s">
        <v>216</v>
      </c>
      <c r="B25" s="61">
        <v>179</v>
      </c>
      <c r="C25" s="61">
        <v>119</v>
      </c>
      <c r="D25" s="48" t="s">
        <v>217</v>
      </c>
      <c r="E25" s="61">
        <v>14</v>
      </c>
      <c r="F25" s="61">
        <v>10</v>
      </c>
      <c r="G25" s="1"/>
      <c r="H25" s="1"/>
      <c r="I25" s="1"/>
    </row>
    <row r="26" spans="1:9" ht="13.5">
      <c r="A26" s="41" t="s">
        <v>218</v>
      </c>
      <c r="B26" s="61">
        <v>237</v>
      </c>
      <c r="C26" s="61">
        <v>166</v>
      </c>
      <c r="D26" s="48" t="s">
        <v>219</v>
      </c>
      <c r="E26" s="61">
        <v>30</v>
      </c>
      <c r="F26" s="61">
        <v>20</v>
      </c>
      <c r="G26" s="1"/>
      <c r="H26" s="1"/>
      <c r="I26" s="1"/>
    </row>
    <row r="27" spans="1:9" ht="13.5">
      <c r="A27" s="41" t="s">
        <v>220</v>
      </c>
      <c r="B27" s="61">
        <v>198</v>
      </c>
      <c r="C27" s="61">
        <v>133</v>
      </c>
      <c r="D27" s="48" t="s">
        <v>221</v>
      </c>
      <c r="E27" s="61">
        <v>44</v>
      </c>
      <c r="F27" s="61">
        <v>30</v>
      </c>
      <c r="G27" s="1"/>
      <c r="H27" s="1"/>
      <c r="I27" s="1"/>
    </row>
    <row r="28" spans="1:9" ht="13.5">
      <c r="A28" s="41" t="s">
        <v>222</v>
      </c>
      <c r="B28" s="61">
        <v>223</v>
      </c>
      <c r="C28" s="61">
        <v>149</v>
      </c>
      <c r="D28" s="48" t="s">
        <v>223</v>
      </c>
      <c r="E28" s="61">
        <v>57</v>
      </c>
      <c r="F28" s="61">
        <v>40</v>
      </c>
      <c r="G28" s="1"/>
      <c r="H28" s="1"/>
      <c r="I28" s="1"/>
    </row>
    <row r="29" spans="1:9" ht="13.5">
      <c r="A29" s="41" t="s">
        <v>224</v>
      </c>
      <c r="B29" s="61">
        <v>187</v>
      </c>
      <c r="C29" s="61">
        <v>126</v>
      </c>
      <c r="D29" s="48" t="s">
        <v>225</v>
      </c>
      <c r="E29" s="61">
        <v>78</v>
      </c>
      <c r="F29" s="61">
        <v>57</v>
      </c>
      <c r="G29" s="1"/>
      <c r="H29" s="1"/>
      <c r="I29" s="1"/>
    </row>
    <row r="30" spans="1:9" ht="13.5">
      <c r="A30" s="41" t="s">
        <v>226</v>
      </c>
      <c r="B30" s="61">
        <v>203</v>
      </c>
      <c r="C30" s="61">
        <v>149</v>
      </c>
      <c r="D30" s="48" t="s">
        <v>227</v>
      </c>
      <c r="E30" s="61">
        <v>84</v>
      </c>
      <c r="F30" s="61">
        <v>63</v>
      </c>
      <c r="G30" s="1"/>
      <c r="H30" s="1"/>
      <c r="I30" s="1"/>
    </row>
    <row r="31" spans="1:9" ht="13.5">
      <c r="A31" s="41" t="s">
        <v>228</v>
      </c>
      <c r="B31" s="61">
        <v>115</v>
      </c>
      <c r="C31" s="61">
        <v>73</v>
      </c>
      <c r="D31" s="48" t="s">
        <v>229</v>
      </c>
      <c r="E31" s="61">
        <v>38</v>
      </c>
      <c r="F31" s="61">
        <v>26</v>
      </c>
      <c r="G31" s="1"/>
      <c r="H31" s="1"/>
      <c r="I31" s="1"/>
    </row>
    <row r="32" spans="1:9" ht="13.5">
      <c r="A32" s="41" t="s">
        <v>230</v>
      </c>
      <c r="B32" s="61">
        <v>169</v>
      </c>
      <c r="C32" s="61">
        <v>113</v>
      </c>
      <c r="D32" s="48" t="s">
        <v>231</v>
      </c>
      <c r="E32" s="61">
        <v>59</v>
      </c>
      <c r="F32" s="61">
        <v>39</v>
      </c>
      <c r="G32" s="1"/>
      <c r="H32" s="1"/>
      <c r="I32" s="1"/>
    </row>
    <row r="33" spans="1:9" ht="13.5">
      <c r="A33" s="41" t="s">
        <v>232</v>
      </c>
      <c r="B33" s="61">
        <v>249</v>
      </c>
      <c r="C33" s="61">
        <v>171</v>
      </c>
      <c r="D33" s="48" t="s">
        <v>233</v>
      </c>
      <c r="E33" s="61">
        <v>62</v>
      </c>
      <c r="F33" s="61">
        <v>43</v>
      </c>
      <c r="G33" s="1"/>
      <c r="H33" s="1"/>
      <c r="I33" s="1"/>
    </row>
    <row r="34" spans="1:9" ht="13.5">
      <c r="A34" s="41" t="s">
        <v>234</v>
      </c>
      <c r="B34" s="61">
        <v>78</v>
      </c>
      <c r="C34" s="61">
        <v>53</v>
      </c>
      <c r="D34" s="48" t="s">
        <v>235</v>
      </c>
      <c r="E34" s="61">
        <v>420</v>
      </c>
      <c r="F34" s="61">
        <v>316</v>
      </c>
      <c r="G34" s="1"/>
      <c r="H34" s="1"/>
      <c r="I34" s="1"/>
    </row>
    <row r="35" spans="1:9" ht="13.5">
      <c r="A35" s="41" t="s">
        <v>236</v>
      </c>
      <c r="B35" s="61">
        <v>680</v>
      </c>
      <c r="C35" s="61">
        <v>489</v>
      </c>
      <c r="D35" s="48" t="s">
        <v>237</v>
      </c>
      <c r="E35" s="61">
        <v>168</v>
      </c>
      <c r="F35" s="61">
        <v>113</v>
      </c>
      <c r="G35" s="1"/>
      <c r="H35" s="1"/>
      <c r="I35" s="1"/>
    </row>
    <row r="36" spans="1:9" ht="13.5">
      <c r="A36" s="41" t="s">
        <v>238</v>
      </c>
      <c r="B36" s="61">
        <v>83</v>
      </c>
      <c r="C36" s="61">
        <v>59</v>
      </c>
      <c r="D36" s="48" t="s">
        <v>239</v>
      </c>
      <c r="E36" s="61">
        <v>102</v>
      </c>
      <c r="F36" s="61">
        <v>66</v>
      </c>
      <c r="G36" s="1"/>
      <c r="H36" s="1"/>
      <c r="I36" s="1"/>
    </row>
    <row r="37" spans="1:9" ht="13.5">
      <c r="A37" s="41" t="s">
        <v>240</v>
      </c>
      <c r="B37" s="61">
        <v>141</v>
      </c>
      <c r="C37" s="61">
        <v>107</v>
      </c>
      <c r="D37" s="48" t="s">
        <v>241</v>
      </c>
      <c r="E37" s="61">
        <v>91</v>
      </c>
      <c r="F37" s="61">
        <v>69</v>
      </c>
      <c r="G37" s="1"/>
      <c r="H37" s="1"/>
      <c r="I37" s="1"/>
    </row>
    <row r="38" spans="1:9" ht="13.5">
      <c r="A38" s="41" t="s">
        <v>242</v>
      </c>
      <c r="B38" s="61">
        <v>156</v>
      </c>
      <c r="C38" s="61">
        <v>114</v>
      </c>
      <c r="D38" s="48" t="s">
        <v>243</v>
      </c>
      <c r="E38" s="61">
        <v>53</v>
      </c>
      <c r="F38" s="61">
        <v>34</v>
      </c>
      <c r="G38" s="1"/>
      <c r="H38" s="1"/>
      <c r="I38" s="1"/>
    </row>
    <row r="39" spans="1:9" ht="13.5">
      <c r="A39" s="41" t="s">
        <v>244</v>
      </c>
      <c r="B39" s="61">
        <v>76</v>
      </c>
      <c r="C39" s="61">
        <v>63</v>
      </c>
      <c r="D39" s="48" t="s">
        <v>245</v>
      </c>
      <c r="E39" s="61">
        <v>84</v>
      </c>
      <c r="F39" s="61">
        <v>59</v>
      </c>
      <c r="G39" s="1"/>
      <c r="H39" s="1"/>
      <c r="I39" s="1"/>
    </row>
    <row r="40" spans="1:9" ht="13.5">
      <c r="A40" s="41" t="s">
        <v>246</v>
      </c>
      <c r="B40" s="61">
        <v>159</v>
      </c>
      <c r="C40" s="61">
        <v>112</v>
      </c>
      <c r="D40" s="48" t="s">
        <v>247</v>
      </c>
      <c r="E40" s="61">
        <v>46</v>
      </c>
      <c r="F40" s="61">
        <v>30</v>
      </c>
      <c r="G40" s="1"/>
      <c r="H40" s="1"/>
      <c r="I40" s="1"/>
    </row>
    <row r="41" spans="1:9" ht="13.5">
      <c r="A41" s="41" t="s">
        <v>248</v>
      </c>
      <c r="B41" s="61">
        <v>117</v>
      </c>
      <c r="C41" s="61">
        <v>81</v>
      </c>
      <c r="D41" s="48" t="s">
        <v>249</v>
      </c>
      <c r="E41" s="61">
        <v>311</v>
      </c>
      <c r="F41" s="61">
        <v>220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42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93</v>
      </c>
      <c r="C43" s="61">
        <v>75</v>
      </c>
      <c r="D43" s="48" t="s">
        <v>253</v>
      </c>
      <c r="E43" s="61">
        <v>88</v>
      </c>
      <c r="F43" s="61">
        <v>61</v>
      </c>
      <c r="G43" s="1"/>
      <c r="H43" s="1"/>
      <c r="I43" s="1"/>
    </row>
    <row r="44" spans="1:9" ht="13.5">
      <c r="A44" s="41" t="s">
        <v>254</v>
      </c>
      <c r="B44" s="61">
        <v>124</v>
      </c>
      <c r="C44" s="61">
        <v>82</v>
      </c>
      <c r="D44" s="48" t="s">
        <v>255</v>
      </c>
      <c r="E44" s="61">
        <v>66</v>
      </c>
      <c r="F44" s="61">
        <v>48</v>
      </c>
      <c r="G44" s="1"/>
      <c r="H44" s="1"/>
      <c r="I44" s="1"/>
    </row>
    <row r="45" spans="1:9" ht="13.5">
      <c r="A45" s="41" t="s">
        <v>256</v>
      </c>
      <c r="B45" s="61">
        <v>56</v>
      </c>
      <c r="C45" s="61">
        <v>36</v>
      </c>
      <c r="D45" s="48" t="s">
        <v>257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109</v>
      </c>
      <c r="C46" s="61">
        <v>79</v>
      </c>
      <c r="D46" s="48" t="s">
        <v>259</v>
      </c>
      <c r="E46" s="61">
        <v>117</v>
      </c>
      <c r="F46" s="61">
        <v>70</v>
      </c>
      <c r="G46" s="1"/>
      <c r="H46" s="1"/>
      <c r="I46" s="1"/>
    </row>
    <row r="47" spans="1:9" ht="13.5">
      <c r="A47" s="41" t="s">
        <v>260</v>
      </c>
      <c r="B47" s="61">
        <v>144</v>
      </c>
      <c r="C47" s="61">
        <v>102</v>
      </c>
      <c r="D47" s="48" t="s">
        <v>261</v>
      </c>
      <c r="E47" s="61">
        <v>41</v>
      </c>
      <c r="F47" s="61">
        <v>31</v>
      </c>
      <c r="G47" s="1"/>
      <c r="H47" s="1"/>
      <c r="I47" s="1"/>
    </row>
    <row r="48" spans="1:9" ht="13.5">
      <c r="A48" s="41" t="s">
        <v>262</v>
      </c>
      <c r="B48" s="61">
        <v>120</v>
      </c>
      <c r="C48" s="61">
        <v>84</v>
      </c>
      <c r="D48" s="48" t="s">
        <v>263</v>
      </c>
      <c r="E48" s="61">
        <v>63</v>
      </c>
      <c r="F48" s="61">
        <v>39</v>
      </c>
      <c r="G48" s="1"/>
      <c r="H48" s="1"/>
      <c r="I48" s="1"/>
    </row>
    <row r="49" spans="1:9" ht="13.5">
      <c r="A49" s="41" t="s">
        <v>264</v>
      </c>
      <c r="B49" s="61">
        <v>77</v>
      </c>
      <c r="C49" s="61">
        <v>59</v>
      </c>
      <c r="D49" s="48" t="s">
        <v>265</v>
      </c>
      <c r="E49" s="61">
        <v>148</v>
      </c>
      <c r="F49" s="61">
        <v>105</v>
      </c>
      <c r="G49" s="1"/>
      <c r="H49" s="1"/>
      <c r="I49" s="1"/>
    </row>
    <row r="50" spans="1:9" ht="13.5">
      <c r="A50" s="41" t="s">
        <v>266</v>
      </c>
      <c r="B50" s="61">
        <v>127</v>
      </c>
      <c r="C50" s="61">
        <v>97</v>
      </c>
      <c r="D50" s="48" t="s">
        <v>267</v>
      </c>
      <c r="E50" s="61">
        <v>23</v>
      </c>
      <c r="F50" s="61">
        <v>17</v>
      </c>
      <c r="G50" s="1"/>
      <c r="H50" s="1"/>
      <c r="I50" s="1"/>
    </row>
    <row r="51" spans="1:9" ht="13.5">
      <c r="A51" s="41" t="s">
        <v>268</v>
      </c>
      <c r="B51" s="61">
        <v>100</v>
      </c>
      <c r="C51" s="61">
        <v>69</v>
      </c>
      <c r="D51" s="48" t="s">
        <v>269</v>
      </c>
      <c r="E51" s="61">
        <v>166</v>
      </c>
      <c r="F51" s="61">
        <v>113</v>
      </c>
      <c r="G51" s="1"/>
      <c r="H51" s="1"/>
      <c r="I51" s="1"/>
    </row>
    <row r="52" spans="1:9" ht="13.5">
      <c r="A52" s="41" t="s">
        <v>270</v>
      </c>
      <c r="B52" s="61">
        <v>58</v>
      </c>
      <c r="C52" s="61">
        <v>42</v>
      </c>
      <c r="D52" s="48" t="s">
        <v>271</v>
      </c>
      <c r="E52" s="61">
        <v>70</v>
      </c>
      <c r="F52" s="61">
        <v>47</v>
      </c>
      <c r="G52" s="1"/>
      <c r="H52" s="1"/>
      <c r="I52" s="1"/>
    </row>
    <row r="53" spans="1:9" ht="13.5">
      <c r="A53" s="41" t="s">
        <v>272</v>
      </c>
      <c r="B53" s="61">
        <v>133</v>
      </c>
      <c r="C53" s="61">
        <v>88</v>
      </c>
      <c r="D53" s="48" t="s">
        <v>273</v>
      </c>
      <c r="E53" s="61">
        <v>45</v>
      </c>
      <c r="F53" s="61">
        <v>30</v>
      </c>
      <c r="G53" s="1"/>
      <c r="H53" s="1"/>
      <c r="I53" s="1"/>
    </row>
    <row r="54" spans="1:9" ht="13.5">
      <c r="A54" s="41" t="s">
        <v>274</v>
      </c>
      <c r="B54" s="61">
        <v>41</v>
      </c>
      <c r="C54" s="61">
        <v>29</v>
      </c>
      <c r="D54" s="48" t="s">
        <v>275</v>
      </c>
      <c r="E54" s="61">
        <v>591</v>
      </c>
      <c r="F54" s="61">
        <v>416</v>
      </c>
      <c r="G54" s="1"/>
      <c r="H54" s="1"/>
      <c r="I54" s="4"/>
    </row>
    <row r="55" spans="1:9" ht="13.5">
      <c r="A55" s="41" t="s">
        <v>276</v>
      </c>
      <c r="B55" s="61">
        <v>147</v>
      </c>
      <c r="C55" s="61">
        <v>108</v>
      </c>
      <c r="D55" s="48" t="s">
        <v>277</v>
      </c>
      <c r="E55" s="61">
        <v>93</v>
      </c>
      <c r="F55" s="61">
        <v>59</v>
      </c>
      <c r="G55" s="1"/>
      <c r="H55" s="1"/>
      <c r="I55" s="4"/>
    </row>
    <row r="56" spans="1:9" ht="13.5">
      <c r="A56" s="41" t="s">
        <v>278</v>
      </c>
      <c r="B56" s="61">
        <v>173</v>
      </c>
      <c r="C56" s="61">
        <v>127</v>
      </c>
      <c r="D56" s="48" t="s">
        <v>279</v>
      </c>
      <c r="E56" s="61">
        <v>72</v>
      </c>
      <c r="F56" s="61">
        <v>53</v>
      </c>
      <c r="G56" s="1"/>
      <c r="H56" s="1"/>
      <c r="I56" s="4"/>
    </row>
    <row r="57" spans="1:9" ht="13.5">
      <c r="A57" s="41" t="s">
        <v>280</v>
      </c>
      <c r="B57" s="61">
        <v>175</v>
      </c>
      <c r="C57" s="61">
        <v>125</v>
      </c>
      <c r="D57" s="1"/>
      <c r="G57" s="1"/>
      <c r="H57" s="1"/>
      <c r="I57" s="4"/>
    </row>
    <row r="58" spans="1:9" ht="13.5">
      <c r="A58" s="41" t="s">
        <v>281</v>
      </c>
      <c r="B58" s="61">
        <v>151</v>
      </c>
      <c r="C58" s="61">
        <v>100</v>
      </c>
      <c r="D58" s="1"/>
      <c r="G58" s="1"/>
      <c r="H58" s="1"/>
      <c r="I58" s="1"/>
    </row>
    <row r="59" spans="1:9" ht="14.25" thickBot="1">
      <c r="A59" s="41" t="s">
        <v>282</v>
      </c>
      <c r="B59" s="61">
        <v>40</v>
      </c>
      <c r="C59" s="61">
        <v>28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5">
        <f>SUM(B3:B59,E3:E56,H3:H20)</f>
        <v>18485</v>
      </c>
      <c r="I60" s="186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2019-08-05T08:51:22Z</dcterms:modified>
  <cp:category/>
  <cp:version/>
  <cp:contentType/>
  <cp:contentStatus/>
</cp:coreProperties>
</file>