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P88" i="12" l="1"/>
  <c r="AF88" i="12"/>
  <c r="CW102" i="12"/>
  <c r="CR102" i="12"/>
  <c r="AA68" i="12" l="1"/>
  <c r="AA69" i="12"/>
  <c r="AA35" i="12" l="1"/>
  <c r="AA34" i="12"/>
  <c r="AA33" i="12"/>
  <c r="AA32" i="12"/>
  <c r="AA31" i="12"/>
  <c r="AA29" i="12"/>
  <c r="AA28" i="12"/>
  <c r="AA23" i="12"/>
  <c r="AA7"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<sst xmlns="http://schemas.openxmlformats.org/spreadsheetml/2006/main" count="1112" uniqueCount="624">
  <si>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</si>
  <si>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</si>
  <si>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</si>
  <si>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</si>
  <si>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</si>
  <si>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</si>
  <si>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</si>
  <si>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</si>
  <si>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</si>
  <si>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</si>
  <si>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</si>
  <si>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</si>
  <si>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</si>
  <si>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</si>
  <si>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</si>
  <si>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</si>
  <si>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</si>
  <si>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</si>
  <si>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</si>
  <si>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</si>
  <si>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</si>
  <si>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</si>
  <si>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</si>
  <si>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</si>
  <si>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</si>
  <si>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</si>
  <si>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</si>
  <si>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</si>
  <si>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</si>
  <si>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</si>
  <si>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</si>
  <si>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</si>
  <si>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</si>
  <si>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</si>
  <si>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</si>
  <si>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</si>
  <si>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</si>
  <si>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</si>
  <si>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</si>
  <si>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</si>
  <si>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</si>
  <si>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</si>
  <si>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</si>
  <si>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</si>
  <si>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</si>
  <si>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</si>
  <si>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</si>
  <si>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</si>
  <si>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</si>
  <si>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</si>
  <si>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</si>
  <si>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</si>
  <si>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</si>
  <si>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</si>
  <si>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</si>
  <si>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</si>
  <si>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</si>
  <si>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</si>
  <si>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</si>
  <si>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</si>
  <si>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</si>
  <si>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</si>
  <si>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</si>
  <si>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</si>
  <si>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</si>
  <si>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</si>
  <si>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</si>
  <si>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</si>
  <si>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</si>
  <si>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</si>
  <si>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</si>
  <si>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</si>
  <si>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</si>
  <si>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</si>
  <si>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</si>
  <si>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</si>
  <si>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</si>
  <si>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</si>
  <si>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</si>
  <si>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</si>
  <si>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</si>
  <si>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</si>
  <si>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</si>
  <si>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</si>
  <si>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</si>
  <si>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</si>
  <si>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</si>
  <si>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</si>
  <si>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</si>
  <si>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</si>
  <si>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</si>
  <si>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</si>
  <si>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</si>
  <si>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</si>
  <si>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</si>
  <si>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</si>
  <si>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</si>
  <si>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</si>
  <si>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</si>
  <si>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</si>
  <si>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</si>
  <si>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</si>
  <si>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</si>
  <si>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</si>
  <si>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</si>
  <si>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</si>
  <si>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</si>
  <si>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</si>
  <si>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</si>
  <si>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</si>
  <si>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</si>
  <si>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</si>
  <si>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</si>
  <si>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</si>
  <si>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</si>
  <si>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</si>
  <si>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</si>
  <si>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</si>
  <si>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</si>
  <si>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</si>
  <si>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</si>
  <si>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</si>
  <si>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</si>
  <si>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</si>
  <si>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</si>
  <si>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</si>
  <si>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</si>
  <si>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</si>
  <si>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</si>
  <si>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</si>
  <si>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</si>
  <si>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</si>
  <si>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</si>
  <si>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</si>
  <si>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</si>
  <si>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</si>
  <si>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</si>
  <si>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</si>
  <si>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</si>
  <si>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</si>
  <si>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</si>
  <si>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</si>
  <si>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</si>
  <si>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</si>
  <si>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</si>
  <si>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</si>
  <si>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</si>
  <si>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</si>
  <si>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</si>
  <si>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</si>
  <si>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</si>
  <si>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</si>
  <si>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</si>
  <si>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</si>
  <si>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</si>
  <si>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</si>
  <si>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</si>
  <si>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</si>
  <si>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</si>
  <si>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</si>
  <si>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</si>
  <si>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</si>
  <si>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</si>
  <si>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</si>
  <si>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</si>
  <si>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</si>
  <si>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</si>
  <si>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</si>
  <si>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</si>
  <si>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</si>
  <si>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</si>
  <si>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</si>
  <si>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</si>
  <si>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</si>
  <si>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</si>
  <si>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</si>
  <si>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</si>
  <si>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</si>
  <si>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</si>
  <si>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</si>
  <si>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</si>
  <si>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</si>
  <si>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</si>
  <si>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</si>
  <si>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</si>
  <si>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</si>
  <si>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</si>
  <si>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</si>
  <si>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</si>
  <si>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</si>
  <si>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</si>
  <si>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</si>
  <si>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</si>
  <si>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</si>
  <si>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</si>
  <si>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</si>
  <si>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</si>
  <si>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</si>
  <si>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</si>
  <si>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</si>
  <si>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</si>
  <si>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</si>
  <si>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</si>
  <si>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</si>
  <si>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</si>
  <si>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</si>
  <si>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</si>
  <si>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</si>
  <si>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</si>
  <si>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</si>
  <si>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</si>
  <si>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</si>
  <si>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広島県三次市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</si>
  <si>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</si>
  <si>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</si>
  <si>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</si>
  <si>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</si>
  <si>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</si>
  <si>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</si>
  <si>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</si>
  <si>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</si>
  <si>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</si>
  <si>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</si>
  <si>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</si>
  <si>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</si>
  <si>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</si>
  <si>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</si>
  <si>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</si>
  <si>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</si>
  <si>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</si>
  <si>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</si>
  <si>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</si>
  <si>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</si>
  <si>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</si>
  <si>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</si>
  <si>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</si>
  <si>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</si>
  <si>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</si>
  <si>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</si>
  <si>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</si>
  <si>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</si>
  <si>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</si>
  <si>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</si>
  <si>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</si>
  <si>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</si>
  <si>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</si>
  <si>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</si>
  <si>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</si>
  <si>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</si>
  <si>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</si>
  <si>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</si>
  <si>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</si>
  <si>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</si>
  <si>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</si>
  <si>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</si>
  <si>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</si>
  <si>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</si>
  <si>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</si>
  <si>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</si>
  <si>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</si>
  <si>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</si>
  <si>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</si>
  <si>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</si>
  <si>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</si>
  <si>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</si>
  <si>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</si>
  <si>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</si>
  <si>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</si>
  <si>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</si>
  <si>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</si>
  <si>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</si>
  <si>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</si>
  <si>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</si>
  <si>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</si>
  <si>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</si>
  <si>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</si>
  <si>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</si>
  <si>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</si>
  <si>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</si>
  <si>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</si>
  <si>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</si>
  <si>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</si>
  <si>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</si>
  <si>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</si>
  <si>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</si>
  <si>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</si>
  <si>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</si>
  <si>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</si>
  <si>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</si>
  <si>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</si>
  <si>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</si>
  <si>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</si>
  <si>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</si>
  <si>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</si>
  <si>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</si>
  <si>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</si>
  <si>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</si>
  <si>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</si>
  <si>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</si>
  <si>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</si>
  <si>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</si>
  <si>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</si>
  <si>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</si>
  <si>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</si>
  <si>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</si>
  <si>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</si>
  <si>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</si>
  <si>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</si>
  <si>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</si>
  <si>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</si>
  <si>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</si>
  <si>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</si>
  <si>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</si>
  <si>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</si>
  <si>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</si>
  <si>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</si>
  <si>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</si>
  <si>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</si>
  <si>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</si>
  <si>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</si>
  <si>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</si>
  <si>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</si>
  <si>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</si>
  <si>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</si>
  <si>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</si>
  <si>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</si>
  <si>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</si>
  <si>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</si>
  <si>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</si>
  <si>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</si>
  <si>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</si>
  <si>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</si>
  <si>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</si>
  <si>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</si>
  <si>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</si>
  <si>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</si>
  <si>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</si>
  <si>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</si>
  <si>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</si>
  <si>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</si>
  <si>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</si>
  <si>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</si>
  <si>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</si>
  <si>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</si>
  <si>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</si>
  <si>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</si>
  <si>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</si>
  <si>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</si>
  <si>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</si>
  <si>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</si>
  <si>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</si>
  <si>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</si>
  <si>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</si>
  <si>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</si>
  <si>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</si>
  <si>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</si>
  <si>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</si>
  <si>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</si>
  <si>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</si>
  <si>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</si>
  <si>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</si>
  <si>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広島県三次市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</si>
  <si>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</si>
  <si>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</si>
  <si>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</si>
  <si>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</si>
  <si>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</si>
  <si>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</si>
  <si>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</si>
  <si>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</si>
  <si>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</si>
  <si>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</si>
  <si>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</si>
  <si>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</si>
  <si>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</si>
  <si>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</si>
  <si>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</si>
  <si>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</si>
  <si>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</si>
  <si>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</si>
  <si>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</si>
  <si>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</si>
  <si>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</si>
  <si>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</si>
  <si>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</si>
  <si>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</si>
  <si>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</si>
  <si>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</si>
  <si>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</si>
  <si>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</si>
  <si>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</si>
  <si>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</si>
  <si>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</si>
  <si>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</si>
  <si>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</si>
  <si>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</si>
  <si>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</si>
  <si>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</si>
  <si>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</si>
  <si>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</si>
  <si>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</si>
  <si>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</si>
  <si>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</si>
  <si>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</si>
  <si>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</si>
  <si>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</si>
  <si>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</si>
  <si>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</si>
  <si>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</si>
  <si>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</si>
  <si>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</si>
  <si>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</si>
  <si>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</si>
  <si>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</si>
  <si>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</si>
  <si>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</si>
  <si>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</si>
  <si>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</si>
  <si>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</si>
  <si>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</si>
  <si>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</si>
  <si>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</si>
  <si>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</si>
  <si>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</si>
  <si>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</si>
  <si>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</si>
  <si>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</si>
  <si>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</si>
  <si>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</si>
  <si>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</si>
  <si>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</si>
  <si>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</si>
  <si>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</si>
  <si>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</si>
  <si>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</si>
  <si>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</si>
  <si>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</si>
  <si>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</si>
  <si>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</si>
  <si>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</si>
  <si>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</si>
  <si>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</si>
  <si>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</si>
  <si>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</si>
  <si>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</si>
  <si>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</si>
  <si>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</si>
  <si>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</si>
  <si>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</si>
  <si>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</si>
  <si>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</si>
  <si>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</si>
  <si>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</si>
  <si>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</si>
  <si>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</si>
  <si>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</si>
  <si>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</si>
  <si>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</si>
  <si>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</si>
  <si>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</si>
  <si>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</si>
  <si>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</si>
  <si>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</si>
  <si>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</si>
  <si>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</si>
  <si>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</si>
  <si>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</si>
  <si>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</si>
  <si>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</si>
  <si>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</si>
  <si>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</si>
  <si>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</si>
  <si>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</si>
  <si>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</si>
  <si>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</si>
  <si>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</si>
  <si>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</si>
  <si>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</si>
  <si>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</si>
  <si>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</si>
  <si>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</si>
  <si>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</si>
  <si>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</si>
  <si>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</si>
  <si>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</si>
  <si>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</si>
  <si>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</si>
  <si>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</si>
  <si>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</si>
  <si>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</si>
  <si>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</si>
  <si>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</si>
  <si>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</si>
  <si>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</si>
  <si>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</si>
  <si>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</si>
  <si>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</si>
  <si>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</si>
  <si>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</si>
  <si>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</si>
  <si>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</si>
  <si>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</si>
  <si>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</si>
  <si>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</si>
  <si>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</si>
  <si>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</si>
  <si>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</si>
  <si>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</si>
  <si>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</si>
  <si>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</si>
  <si>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</si>
  <si>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</si>
  <si>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</si>
  <si>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</si>
  <si>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</si>
  <si>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</si>
  <si>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</si>
  <si>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</si>
  <si>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</si>
  <si>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</si>
  <si>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</si>
  <si>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</si>
  <si>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</si>
  <si>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</si>
  <si>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</si>
  <si>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</si>
  <si>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</si>
  <si>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</si>
  <si>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</si>
  <si>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</si>
  <si>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</si>
  <si>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</si>
  <si>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</si>
  <si>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</si>
  <si>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</si>
  <si>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</si>
  <si>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</si>
  <si>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</si>
  <si>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</si>
  <si>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</si>
  <si>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</si>
  <si>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</si>
  <si>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</si>
  <si>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</si>
  <si>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</si>
  <si>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</si>
  <si>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</si>
  <si>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</si>
  <si>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</si>
  <si>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</si>
  <si>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</si>
  <si>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</si>
  <si>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</si>
  <si>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</si>
  <si>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</si>
  <si>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</si>
  <si>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</si>
  <si>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</si>
  <si>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</si>
  <si>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</si>
  <si>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</si>
  <si>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</si>
  <si>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</si>
  <si>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</si>
  <si>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</si>
  <si>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</si>
  <si>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</si>
  <si>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3.89</t>
  </si>
  <si>
    <t>病院事業会計</t>
  </si>
  <si>
    <t>水道事業会計</t>
  </si>
  <si>
    <t>一般会計</t>
  </si>
  <si>
    <t>下水道事業特別会計</t>
  </si>
  <si>
    <t>介護保険特別会計</t>
  </si>
  <si>
    <t>農業集落排水事業特別会計</t>
  </si>
  <si>
    <t>後期高齢者医療特別会計</t>
  </si>
  <si>
    <t>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</si>
  <si>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</si>
  <si>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</si>
  <si>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</si>
  <si>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</si>
  <si>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</si>
  <si>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</si>
  <si>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</si>
  <si>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</si>
  <si>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</si>
  <si>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備北地区消防組合</t>
  </si>
  <si>
    <t>広島県後期高齢者医療広域連合（一般会計）</t>
  </si>
  <si>
    <t>広島県後期高齢者医療広域連合（特別会計）</t>
  </si>
  <si>
    <t>三次国際交流協会</t>
  </si>
  <si>
    <t>三次市観光協会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</si>
  <si>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</si>
  <si>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</si>
  <si>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</si>
  <si>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</si>
  <si>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</si>
  <si>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</si>
  <si>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</si>
  <si>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</si>
  <si>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</si>
  <si>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みよし観光まちづくり機構</t>
  </si>
  <si>
    <t>地域振興基金</t>
  </si>
  <si>
    <t>過疎地域自立促進基金</t>
  </si>
  <si>
    <t>地域福祉基金</t>
  </si>
  <si>
    <t>公共施設等整備基金</t>
    <phoneticPr fontId="2"/>
  </si>
  <si>
    <t>ブロードバンドひかり基金</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</si>
  <si>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</si>
  <si>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</si>
  <si>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</si>
  <si>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</si>
  <si>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</si>
  <si>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</si>
  <si>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</si>
  <si>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</si>
  <si>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</si>
  <si>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</si>
  <si>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</si>
  <si>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</si>
  <si>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ものの，将来負担比率は高くなっている。実質公債費比率は，新規地方債発行額を地方債の償還元金以内に制限するなど地方債の残高削減を行っているため減少している。将来負担比率は，地方債残高は減少しているものの，基準財政需要額や基金の取崩しなど充当可能財源が減少したことなどから増加し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</si>
  <si>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</si>
  <si>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</si>
  <si>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</si>
  <si>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</si>
  <si>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</si>
  <si>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と有形固定資産減価償却率は，類似団体と比べて高い水準にあり，かつ増加傾向である。地方債残高が多いことや充当可能財源が減少していることに加え，本市は8市町村が合併したことに伴い機能の重複した施設も多く，長寿命化や更新整備に多額の費用が生じるためその整理が追い付いていないことが類似団体よりも率が高くなっている要因である。
　今後は人口減少や施設維持コスト増加に対応するため，適正な資産規模を目指し，新規整備の抑制や施設の廃止・集約化・複合化など公共施設等総合管理計画に基づき資産保有量の減少に取り組むとともに地方債残高の減少に取り組む必要がある。</t>
    <rPh sb="47" eb="49">
      <t>チホウ</t>
    </rPh>
    <rPh sb="49" eb="50">
      <t>サイ</t>
    </rPh>
    <rPh sb="50" eb="52">
      <t>ザンダカ</t>
    </rPh>
    <rPh sb="53" eb="54">
      <t>オオ</t>
    </rPh>
    <rPh sb="58" eb="60">
      <t>ジュウトウ</t>
    </rPh>
    <rPh sb="60" eb="62">
      <t>カノウ</t>
    </rPh>
    <rPh sb="62" eb="64">
      <t>ザイゲン</t>
    </rPh>
    <rPh sb="65" eb="66">
      <t>ゲン</t>
    </rPh>
    <rPh sb="66" eb="67">
      <t>ショウ</t>
    </rPh>
    <rPh sb="74" eb="75">
      <t>クワ</t>
    </rPh>
    <rPh sb="252" eb="253">
      <t>ト</t>
    </rPh>
    <rPh sb="254" eb="255">
      <t>ク</t>
    </rPh>
    <rPh sb="260" eb="263">
      <t>チホウサイ</t>
    </rPh>
    <rPh sb="263" eb="265">
      <t>ザンダカ</t>
    </rPh>
    <rPh sb="266" eb="267">
      <t>ゲン</t>
    </rPh>
    <rPh sb="267" eb="26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</si>
</sst>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2281-4770-97AB-6934A71A9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191276</c:v>
                </c:pt>
                <c:pt idx="1">
                  <c:v>96986</c:v>
                </c:pt>
                <c:pt idx="2">
                  <c:v>90464</c:v>
                </c:pt>
                <c:pt idx="3">
                  <c:v>130730</c:v>
                </c:pt>
                <c:pt idx="4">
                  <c:v>86365</c:v>
                </c:pt>
              </c:numCache>
            </c:numRef>
          </c:val>
          <c:smooth val="0"/>
          <c:extLst xmlns:c16r2="http://schemas.microsoft.com/office/drawing/2015/06/chart">
            <c:ext xmlns:c16="http://schemas.microsoft.com/office/drawing/2014/chart" uri="{C3380CC4-5D6E-409C-BE32-E72D297353CC}">
              <c16:uniqueId val="{00000001-2281-4770-97AB-6934A71A9FEE}"/>
            </c:ext>
          </c:extLst>
        </c:ser>
        <c:dLbls>
          <c:showLegendKey val="0"/>
          <c:showVal val="0"/>
          <c:showCatName val="0"/>
          <c:showSerName val="0"/>
          <c:showPercent val="0"/>
          <c:showBubbleSize val="0"/>
        </c:dLbls>
        <c:marker val="1"/>
        <c:smooth val="0"/>
        <c:axId val="224507392"/>
        <c:axId val="224509312"/>
      </c:lineChart>
      <c:catAx>
        <c:axId val="22450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509312"/>
        <c:crosses val="autoZero"/>
        <c:auto val="1"/>
        <c:lblAlgn val="ctr"/>
        <c:lblOffset val="100"/>
        <c:tickLblSkip val="1"/>
        <c:tickMarkSkip val="1"/>
        <c:noMultiLvlLbl val="0"/>
      </c:catAx>
      <c:valAx>
        <c:axId val="2245093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50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3.93</c:v>
                </c:pt>
                <c:pt idx="1">
                  <c:v>4.09</c:v>
                </c:pt>
                <c:pt idx="2">
                  <c:v>5.38</c:v>
                </c:pt>
                <c:pt idx="3">
                  <c:v>2.0499999999999998</c:v>
                </c:pt>
                <c:pt idx="4">
                  <c:v>3.01</c:v>
                </c:pt>
              </c:numCache>
            </c:numRef>
          </c:val>
          <c:extLst xmlns:c16r2="http://schemas.microsoft.com/office/drawing/2015/06/chart">
            <c:ext xmlns:c16="http://schemas.microsoft.com/office/drawing/2014/chart" uri="{C3380CC4-5D6E-409C-BE32-E72D297353CC}">
              <c16:uniqueId val="{00000000-7CAF-4EE0-B824-C2A1F9035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16.79</c:v>
                </c:pt>
                <c:pt idx="1">
                  <c:v>17</c:v>
                </c:pt>
                <c:pt idx="2">
                  <c:v>17.84</c:v>
                </c:pt>
                <c:pt idx="3">
                  <c:v>18.399999999999999</c:v>
                </c:pt>
                <c:pt idx="4">
                  <c:v>14.16</c:v>
                </c:pt>
              </c:numCache>
            </c:numRef>
          </c:val>
          <c:extLst xmlns:c16r2="http://schemas.microsoft.com/office/drawing/2015/06/chart">
            <c:ext xmlns:c16="http://schemas.microsoft.com/office/drawing/2014/chart" uri="{C3380CC4-5D6E-409C-BE32-E72D297353CC}">
              <c16:uniqueId val="{00000001-7CAF-4EE0-B824-C2A1F9035DBB}"/>
            </c:ext>
          </c:extLst>
        </c:ser>
        <c:dLbls>
          <c:showLegendKey val="0"/>
          <c:showVal val="0"/>
          <c:showCatName val="0"/>
          <c:showSerName val="0"/>
          <c:showPercent val="0"/>
          <c:showBubbleSize val="0"/>
        </c:dLbls>
        <c:gapWidth val="250"/>
        <c:overlap val="100"/>
        <c:axId val="232979840"/>
        <c:axId val="23337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8.3699999999999992</c:v>
                </c:pt>
                <c:pt idx="1">
                  <c:v>3.71</c:v>
                </c:pt>
                <c:pt idx="2">
                  <c:v>6.45</c:v>
                </c:pt>
                <c:pt idx="3">
                  <c:v>2.02</c:v>
                </c:pt>
                <c:pt idx="4">
                  <c:v>-3.89</c:v>
                </c:pt>
              </c:numCache>
            </c:numRef>
          </c:val>
          <c:smooth val="0"/>
          <c:extLst xmlns:c16r2="http://schemas.microsoft.com/office/drawing/2015/06/chart">
            <c:ext xmlns:c16="http://schemas.microsoft.com/office/drawing/2014/chart" uri="{C3380CC4-5D6E-409C-BE32-E72D297353CC}">
              <c16:uniqueId val="{00000002-7CAF-4EE0-B824-C2A1F9035DBB}"/>
            </c:ext>
          </c:extLst>
        </c:ser>
        <c:dLbls>
          <c:showLegendKey val="0"/>
          <c:showVal val="0"/>
          <c:showCatName val="0"/>
          <c:showSerName val="0"/>
          <c:showPercent val="0"/>
          <c:showBubbleSize val="0"/>
        </c:dLbls>
        <c:marker val="1"/>
        <c:smooth val="0"/>
        <c:axId val="232979840"/>
        <c:axId val="233379328"/>
      </c:lineChart>
      <c:catAx>
        <c:axId val="2329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379328"/>
        <c:crosses val="autoZero"/>
        <c:auto val="1"/>
        <c:lblAlgn val="ctr"/>
        <c:lblOffset val="100"/>
        <c:tickLblSkip val="1"/>
        <c:tickMarkSkip val="1"/>
        <c:noMultiLvlLbl val="0"/>
      </c:catAx>
      <c:valAx>
        <c:axId val="2333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9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0.28000000000000003</c:v>
                </c:pt>
                <c:pt idx="2">
                  <c:v>#N/A</c:v>
                </c:pt>
                <c:pt idx="3">
                  <c:v>0.11</c:v>
                </c:pt>
                <c:pt idx="4">
                  <c:v>#N/A</c:v>
                </c:pt>
                <c:pt idx="5">
                  <c:v>0.51</c:v>
                </c:pt>
                <c:pt idx="6">
                  <c:v>#N/A</c:v>
                </c:pt>
                <c:pt idx="7">
                  <c:v>0.51</c:v>
                </c:pt>
                <c:pt idx="8">
                  <c:v>#N/A</c:v>
                </c:pt>
                <c:pt idx="9">
                  <c:v>0.01</c:v>
                </c:pt>
              </c:numCache>
            </c:numRef>
          </c:val>
          <c:extLst xmlns:c16r2="http://schemas.microsoft.com/office/drawing/2015/06/chart">
            <c:ext xmlns:c16="http://schemas.microsoft.com/office/drawing/2014/chart" uri="{C3380CC4-5D6E-409C-BE32-E72D297353CC}">
              <c16:uniqueId val="{00000000-FD25-4980-B270-B82B98E31D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25-4980-B270-B82B98E31DD2}"/>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0.03</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FD25-4980-B270-B82B98E31DD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FD25-4980-B270-B82B98E31DD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4-FD25-4980-B270-B82B98E31DD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0.48</c:v>
                </c:pt>
                <c:pt idx="4">
                  <c:v>#N/A</c:v>
                </c:pt>
                <c:pt idx="5">
                  <c:v>0.6</c:v>
                </c:pt>
                <c:pt idx="6">
                  <c:v>#N/A</c:v>
                </c:pt>
                <c:pt idx="7">
                  <c:v>0.68</c:v>
                </c:pt>
                <c:pt idx="8">
                  <c:v>#N/A</c:v>
                </c:pt>
                <c:pt idx="9">
                  <c:v>0.7</c:v>
                </c:pt>
              </c:numCache>
            </c:numRef>
          </c:val>
          <c:extLst xmlns:c16r2="http://schemas.microsoft.com/office/drawing/2015/06/chart">
            <c:ext xmlns:c16="http://schemas.microsoft.com/office/drawing/2014/chart" uri="{C3380CC4-5D6E-409C-BE32-E72D297353CC}">
              <c16:uniqueId val="{00000005-FD25-4980-B270-B82B98E31DD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0.9</c:v>
                </c:pt>
              </c:numCache>
            </c:numRef>
          </c:val>
          <c:extLst xmlns:c16r2="http://schemas.microsoft.com/office/drawing/2015/06/chart">
            <c:ext xmlns:c16="http://schemas.microsoft.com/office/drawing/2014/chart" uri="{C3380CC4-5D6E-409C-BE32-E72D297353CC}">
              <c16:uniqueId val="{00000006-FD25-4980-B270-B82B98E31D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3.84</c:v>
                </c:pt>
                <c:pt idx="2">
                  <c:v>#N/A</c:v>
                </c:pt>
                <c:pt idx="3">
                  <c:v>4.05</c:v>
                </c:pt>
                <c:pt idx="4">
                  <c:v>#N/A</c:v>
                </c:pt>
                <c:pt idx="5">
                  <c:v>5.35</c:v>
                </c:pt>
                <c:pt idx="6">
                  <c:v>#N/A</c:v>
                </c:pt>
                <c:pt idx="7">
                  <c:v>2.0499999999999998</c:v>
                </c:pt>
                <c:pt idx="8">
                  <c:v>#N/A</c:v>
                </c:pt>
                <c:pt idx="9">
                  <c:v>2.98</c:v>
                </c:pt>
              </c:numCache>
            </c:numRef>
          </c:val>
          <c:extLst xmlns:c16r2="http://schemas.microsoft.com/office/drawing/2015/06/chart">
            <c:ext xmlns:c16="http://schemas.microsoft.com/office/drawing/2014/chart" uri="{C3380CC4-5D6E-409C-BE32-E72D297353CC}">
              <c16:uniqueId val="{00000007-FD25-4980-B270-B82B98E31DD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5.73</c:v>
                </c:pt>
                <c:pt idx="2">
                  <c:v>#N/A</c:v>
                </c:pt>
                <c:pt idx="3">
                  <c:v>5.41</c:v>
                </c:pt>
                <c:pt idx="4">
                  <c:v>#N/A</c:v>
                </c:pt>
                <c:pt idx="5">
                  <c:v>5.54</c:v>
                </c:pt>
                <c:pt idx="6">
                  <c:v>#N/A</c:v>
                </c:pt>
                <c:pt idx="7">
                  <c:v>5.69</c:v>
                </c:pt>
                <c:pt idx="8">
                  <c:v>#N/A</c:v>
                </c:pt>
                <c:pt idx="9">
                  <c:v>5.82</c:v>
                </c:pt>
              </c:numCache>
            </c:numRef>
          </c:val>
          <c:extLst xmlns:c16r2="http://schemas.microsoft.com/office/drawing/2015/06/chart">
            <c:ext xmlns:c16="http://schemas.microsoft.com/office/drawing/2014/chart" uri="{C3380CC4-5D6E-409C-BE32-E72D297353CC}">
              <c16:uniqueId val="{00000008-FD25-4980-B270-B82B98E31DD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20.64</c:v>
                </c:pt>
                <c:pt idx="2">
                  <c:v>#N/A</c:v>
                </c:pt>
                <c:pt idx="3">
                  <c:v>19.760000000000002</c:v>
                </c:pt>
                <c:pt idx="4">
                  <c:v>#N/A</c:v>
                </c:pt>
                <c:pt idx="5">
                  <c:v>16.260000000000002</c:v>
                </c:pt>
                <c:pt idx="6">
                  <c:v>#N/A</c:v>
                </c:pt>
                <c:pt idx="7">
                  <c:v>14.44</c:v>
                </c:pt>
                <c:pt idx="8">
                  <c:v>#N/A</c:v>
                </c:pt>
                <c:pt idx="9">
                  <c:v>13.76</c:v>
                </c:pt>
              </c:numCache>
            </c:numRef>
          </c:val>
          <c:extLst xmlns:c16r2="http://schemas.microsoft.com/office/drawing/2015/06/chart">
            <c:ext xmlns:c16="http://schemas.microsoft.com/office/drawing/2014/chart" uri="{C3380CC4-5D6E-409C-BE32-E72D297353CC}">
              <c16:uniqueId val="{00000009-FD25-4980-B270-B82B98E31DD2}"/>
            </c:ext>
          </c:extLst>
        </c:ser>
        <c:dLbls>
          <c:showLegendKey val="0"/>
          <c:showVal val="0"/>
          <c:showCatName val="0"/>
          <c:showSerName val="0"/>
          <c:showPercent val="0"/>
          <c:showBubbleSize val="0"/>
        </c:dLbls>
        <c:gapWidth val="150"/>
        <c:overlap val="100"/>
        <c:axId val="233498112"/>
        <c:axId val="233499648"/>
      </c:barChart>
      <c:catAx>
        <c:axId val="2334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499648"/>
        <c:crosses val="autoZero"/>
        <c:auto val="1"/>
        <c:lblAlgn val="ctr"/>
        <c:lblOffset val="100"/>
        <c:tickLblSkip val="1"/>
        <c:tickMarkSkip val="1"/>
        <c:noMultiLvlLbl val="0"/>
      </c:catAx>
      <c:valAx>
        <c:axId val="23349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9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6767</c:v>
                </c:pt>
                <c:pt idx="5">
                  <c:v>6515</c:v>
                </c:pt>
                <c:pt idx="8">
                  <c:v>6274</c:v>
                </c:pt>
                <c:pt idx="11">
                  <c:v>6157</c:v>
                </c:pt>
                <c:pt idx="14">
                  <c:v>5736</c:v>
                </c:pt>
              </c:numCache>
            </c:numRef>
          </c:val>
          <c:extLst xmlns:c16r2="http://schemas.microsoft.com/office/drawing/2015/06/chart">
            <c:ext xmlns:c16="http://schemas.microsoft.com/office/drawing/2014/chart" uri="{C3380CC4-5D6E-409C-BE32-E72D297353CC}">
              <c16:uniqueId val="{00000000-99CF-439B-BB27-2D830BAB30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CF-439B-BB27-2D830BAB30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64</c:v>
                </c:pt>
                <c:pt idx="3">
                  <c:v>55</c:v>
                </c:pt>
                <c:pt idx="6">
                  <c:v>53</c:v>
                </c:pt>
                <c:pt idx="9">
                  <c:v>49</c:v>
                </c:pt>
                <c:pt idx="12">
                  <c:v>43</c:v>
                </c:pt>
              </c:numCache>
            </c:numRef>
          </c:val>
          <c:extLst xmlns:c16r2="http://schemas.microsoft.com/office/drawing/2015/06/chart">
            <c:ext xmlns:c16="http://schemas.microsoft.com/office/drawing/2014/chart" uri="{C3380CC4-5D6E-409C-BE32-E72D297353CC}">
              <c16:uniqueId val="{00000002-99CF-439B-BB27-2D830BAB30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7</c:v>
                </c:pt>
                <c:pt idx="6">
                  <c:v>8</c:v>
                </c:pt>
                <c:pt idx="9">
                  <c:v>8</c:v>
                </c:pt>
                <c:pt idx="12">
                  <c:v>5</c:v>
                </c:pt>
              </c:numCache>
            </c:numRef>
          </c:val>
          <c:extLst xmlns:c16r2="http://schemas.microsoft.com/office/drawing/2015/06/chart">
            <c:ext xmlns:c16="http://schemas.microsoft.com/office/drawing/2014/chart" uri="{C3380CC4-5D6E-409C-BE32-E72D297353CC}">
              <c16:uniqueId val="{00000003-99CF-439B-BB27-2D830BAB30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1265</c:v>
                </c:pt>
                <c:pt idx="3">
                  <c:v>1308</c:v>
                </c:pt>
                <c:pt idx="6">
                  <c:v>1469</c:v>
                </c:pt>
                <c:pt idx="9">
                  <c:v>1643</c:v>
                </c:pt>
                <c:pt idx="12">
                  <c:v>1328</c:v>
                </c:pt>
              </c:numCache>
            </c:numRef>
          </c:val>
          <c:extLst xmlns:c16r2="http://schemas.microsoft.com/office/drawing/2015/06/chart">
            <c:ext xmlns:c16="http://schemas.microsoft.com/office/drawing/2014/chart" uri="{C3380CC4-5D6E-409C-BE32-E72D297353CC}">
              <c16:uniqueId val="{00000004-99CF-439B-BB27-2D830BAB30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CF-439B-BB27-2D830BAB30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CF-439B-BB27-2D830BAB30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7127</c:v>
                </c:pt>
                <c:pt idx="3">
                  <c:v>6468</c:v>
                </c:pt>
                <c:pt idx="6">
                  <c:v>5982</c:v>
                </c:pt>
                <c:pt idx="9">
                  <c:v>5900</c:v>
                </c:pt>
                <c:pt idx="12">
                  <c:v>5317</c:v>
                </c:pt>
              </c:numCache>
            </c:numRef>
          </c:val>
          <c:extLst xmlns:c16r2="http://schemas.microsoft.com/office/drawing/2015/06/chart">
            <c:ext xmlns:c16="http://schemas.microsoft.com/office/drawing/2014/chart" uri="{C3380CC4-5D6E-409C-BE32-E72D297353CC}">
              <c16:uniqueId val="{00000007-99CF-439B-BB27-2D830BAB3048}"/>
            </c:ext>
          </c:extLst>
        </c:ser>
        <c:dLbls>
          <c:showLegendKey val="0"/>
          <c:showVal val="0"/>
          <c:showCatName val="0"/>
          <c:showSerName val="0"/>
          <c:showPercent val="0"/>
          <c:showBubbleSize val="0"/>
        </c:dLbls>
        <c:gapWidth val="100"/>
        <c:overlap val="100"/>
        <c:axId val="224295552"/>
        <c:axId val="22430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1696</c:v>
                </c:pt>
                <c:pt idx="2">
                  <c:v>#N/A</c:v>
                </c:pt>
                <c:pt idx="3">
                  <c:v>#N/A</c:v>
                </c:pt>
                <c:pt idx="4">
                  <c:v>1323</c:v>
                </c:pt>
                <c:pt idx="5">
                  <c:v>#N/A</c:v>
                </c:pt>
                <c:pt idx="6">
                  <c:v>#N/A</c:v>
                </c:pt>
                <c:pt idx="7">
                  <c:v>1238</c:v>
                </c:pt>
                <c:pt idx="8">
                  <c:v>#N/A</c:v>
                </c:pt>
                <c:pt idx="9">
                  <c:v>#N/A</c:v>
                </c:pt>
                <c:pt idx="10">
                  <c:v>1443</c:v>
                </c:pt>
                <c:pt idx="11">
                  <c:v>#N/A</c:v>
                </c:pt>
                <c:pt idx="12">
                  <c:v>#N/A</c:v>
                </c:pt>
                <c:pt idx="13">
                  <c:v>957</c:v>
                </c:pt>
                <c:pt idx="14">
                  <c:v>#N/A</c:v>
                </c:pt>
              </c:numCache>
            </c:numRef>
          </c:val>
          <c:smooth val="0"/>
          <c:extLst xmlns:c16r2="http://schemas.microsoft.com/office/drawing/2015/06/chart">
            <c:ext xmlns:c16="http://schemas.microsoft.com/office/drawing/2014/chart" uri="{C3380CC4-5D6E-409C-BE32-E72D297353CC}">
              <c16:uniqueId val="{00000008-99CF-439B-BB27-2D830BAB3048}"/>
            </c:ext>
          </c:extLst>
        </c:ser>
        <c:dLbls>
          <c:showLegendKey val="0"/>
          <c:showVal val="0"/>
          <c:showCatName val="0"/>
          <c:showSerName val="0"/>
          <c:showPercent val="0"/>
          <c:showBubbleSize val="0"/>
        </c:dLbls>
        <c:marker val="1"/>
        <c:smooth val="0"/>
        <c:axId val="224295552"/>
        <c:axId val="224305920"/>
      </c:lineChart>
      <c:catAx>
        <c:axId val="2242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305920"/>
        <c:crosses val="autoZero"/>
        <c:auto val="1"/>
        <c:lblAlgn val="ctr"/>
        <c:lblOffset val="100"/>
        <c:tickLblSkip val="1"/>
        <c:tickMarkSkip val="1"/>
        <c:noMultiLvlLbl val="0"/>
      </c:catAx>
      <c:valAx>
        <c:axId val="22430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9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55263</c:v>
                </c:pt>
                <c:pt idx="5">
                  <c:v>54356</c:v>
                </c:pt>
                <c:pt idx="8">
                  <c:v>52760</c:v>
                </c:pt>
                <c:pt idx="11">
                  <c:v>51813</c:v>
                </c:pt>
                <c:pt idx="14">
                  <c:v>50348</c:v>
                </c:pt>
              </c:numCache>
            </c:numRef>
          </c:val>
          <c:extLst xmlns:c16r2="http://schemas.microsoft.com/office/drawing/2015/06/chart">
            <c:ext xmlns:c16="http://schemas.microsoft.com/office/drawing/2014/chart" uri="{C3380CC4-5D6E-409C-BE32-E72D297353CC}">
              <c16:uniqueId val="{00000000-4EDA-48F8-A3F4-0F24C64FD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4316</c:v>
                </c:pt>
                <c:pt idx="5">
                  <c:v>3817</c:v>
                </c:pt>
                <c:pt idx="8">
                  <c:v>4013</c:v>
                </c:pt>
                <c:pt idx="11">
                  <c:v>3726</c:v>
                </c:pt>
                <c:pt idx="14">
                  <c:v>4121</c:v>
                </c:pt>
              </c:numCache>
            </c:numRef>
          </c:val>
          <c:extLst xmlns:c16r2="http://schemas.microsoft.com/office/drawing/2015/06/chart">
            <c:ext xmlns:c16="http://schemas.microsoft.com/office/drawing/2014/chart" uri="{C3380CC4-5D6E-409C-BE32-E72D297353CC}">
              <c16:uniqueId val="{00000001-4EDA-48F8-A3F4-0F24C64FD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11858</c:v>
                </c:pt>
                <c:pt idx="5">
                  <c:v>13132</c:v>
                </c:pt>
                <c:pt idx="8">
                  <c:v>13087</c:v>
                </c:pt>
                <c:pt idx="11">
                  <c:v>13021</c:v>
                </c:pt>
                <c:pt idx="14">
                  <c:v>12062</c:v>
                </c:pt>
              </c:numCache>
            </c:numRef>
          </c:val>
          <c:extLst xmlns:c16r2="http://schemas.microsoft.com/office/drawing/2015/06/chart">
            <c:ext xmlns:c16="http://schemas.microsoft.com/office/drawing/2014/chart" uri="{C3380CC4-5D6E-409C-BE32-E72D297353CC}">
              <c16:uniqueId val="{00000002-4EDA-48F8-A3F4-0F24C64FD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DA-48F8-A3F4-0F24C64FD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DA-48F8-A3F4-0F24C64FD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2</c:v>
                </c:pt>
                <c:pt idx="6">
                  <c:v>1</c:v>
                </c:pt>
                <c:pt idx="9">
                  <c:v>1</c:v>
                </c:pt>
                <c:pt idx="12">
                  <c:v>5</c:v>
                </c:pt>
              </c:numCache>
            </c:numRef>
          </c:val>
          <c:extLst xmlns:c16r2="http://schemas.microsoft.com/office/drawing/2015/06/chart">
            <c:ext xmlns:c16="http://schemas.microsoft.com/office/drawing/2014/chart" uri="{C3380CC4-5D6E-409C-BE32-E72D297353CC}">
              <c16:uniqueId val="{00000005-4EDA-48F8-A3F4-0F24C64FD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6449</c:v>
                </c:pt>
                <c:pt idx="3">
                  <c:v>6178</c:v>
                </c:pt>
                <c:pt idx="6">
                  <c:v>5861</c:v>
                </c:pt>
                <c:pt idx="9">
                  <c:v>5811</c:v>
                </c:pt>
                <c:pt idx="12">
                  <c:v>5275</c:v>
                </c:pt>
              </c:numCache>
            </c:numRef>
          </c:val>
          <c:extLst xmlns:c16r2="http://schemas.microsoft.com/office/drawing/2015/06/chart">
            <c:ext xmlns:c16="http://schemas.microsoft.com/office/drawing/2014/chart" uri="{C3380CC4-5D6E-409C-BE32-E72D297353CC}">
              <c16:uniqueId val="{00000006-4EDA-48F8-A3F4-0F24C64FD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c:v>
                </c:pt>
                <c:pt idx="3">
                  <c:v>29</c:v>
                </c:pt>
                <c:pt idx="6">
                  <c:v>22</c:v>
                </c:pt>
                <c:pt idx="9">
                  <c:v>15</c:v>
                </c:pt>
                <c:pt idx="12">
                  <c:v>10</c:v>
                </c:pt>
              </c:numCache>
            </c:numRef>
          </c:val>
          <c:extLst xmlns:c16r2="http://schemas.microsoft.com/office/drawing/2015/06/chart">
            <c:ext xmlns:c16="http://schemas.microsoft.com/office/drawing/2014/chart" uri="{C3380CC4-5D6E-409C-BE32-E72D297353CC}">
              <c16:uniqueId val="{00000007-4EDA-48F8-A3F4-0F24C64FD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14709</c:v>
                </c:pt>
                <c:pt idx="3">
                  <c:v>15568</c:v>
                </c:pt>
                <c:pt idx="6">
                  <c:v>16091</c:v>
                </c:pt>
                <c:pt idx="9">
                  <c:v>15780</c:v>
                </c:pt>
                <c:pt idx="12">
                  <c:v>15296</c:v>
                </c:pt>
              </c:numCache>
            </c:numRef>
          </c:val>
          <c:extLst xmlns:c16r2="http://schemas.microsoft.com/office/drawing/2015/06/chart">
            <c:ext xmlns:c16="http://schemas.microsoft.com/office/drawing/2014/chart" uri="{C3380CC4-5D6E-409C-BE32-E72D297353CC}">
              <c16:uniqueId val="{00000008-4EDA-48F8-A3F4-0F24C64FD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310</c:v>
                </c:pt>
                <c:pt idx="3">
                  <c:v>266</c:v>
                </c:pt>
                <c:pt idx="6">
                  <c:v>222</c:v>
                </c:pt>
                <c:pt idx="9">
                  <c:v>181</c:v>
                </c:pt>
                <c:pt idx="12">
                  <c:v>142</c:v>
                </c:pt>
              </c:numCache>
            </c:numRef>
          </c:val>
          <c:extLst xmlns:c16r2="http://schemas.microsoft.com/office/drawing/2015/06/chart">
            <c:ext xmlns:c16="http://schemas.microsoft.com/office/drawing/2014/chart" uri="{C3380CC4-5D6E-409C-BE32-E72D297353CC}">
              <c16:uniqueId val="{00000009-4EDA-48F8-A3F4-0F24C64FD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59562</c:v>
                </c:pt>
                <c:pt idx="3">
                  <c:v>58339</c:v>
                </c:pt>
                <c:pt idx="6">
                  <c:v>56078</c:v>
                </c:pt>
                <c:pt idx="9">
                  <c:v>55046</c:v>
                </c:pt>
                <c:pt idx="12">
                  <c:v>54483</c:v>
                </c:pt>
              </c:numCache>
            </c:numRef>
          </c:val>
          <c:extLst xmlns:c16r2="http://schemas.microsoft.com/office/drawing/2015/06/chart">
            <c:ext xmlns:c16="http://schemas.microsoft.com/office/drawing/2014/chart" uri="{C3380CC4-5D6E-409C-BE32-E72D297353CC}">
              <c16:uniqueId val="{0000000A-4EDA-48F8-A3F4-0F24C64FDD19}"/>
            </c:ext>
          </c:extLst>
        </c:ser>
        <c:dLbls>
          <c:showLegendKey val="0"/>
          <c:showVal val="0"/>
          <c:showCatName val="0"/>
          <c:showSerName val="0"/>
          <c:showPercent val="0"/>
          <c:showBubbleSize val="0"/>
        </c:dLbls>
        <c:gapWidth val="100"/>
        <c:overlap val="100"/>
        <c:axId val="226065792"/>
        <c:axId val="22606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9632</c:v>
                </c:pt>
                <c:pt idx="2">
                  <c:v>#N/A</c:v>
                </c:pt>
                <c:pt idx="3">
                  <c:v>#N/A</c:v>
                </c:pt>
                <c:pt idx="4">
                  <c:v>9076</c:v>
                </c:pt>
                <c:pt idx="5">
                  <c:v>#N/A</c:v>
                </c:pt>
                <c:pt idx="6">
                  <c:v>#N/A</c:v>
                </c:pt>
                <c:pt idx="7">
                  <c:v>8415</c:v>
                </c:pt>
                <c:pt idx="8">
                  <c:v>#N/A</c:v>
                </c:pt>
                <c:pt idx="9">
                  <c:v>#N/A</c:v>
                </c:pt>
                <c:pt idx="10">
                  <c:v>8274</c:v>
                </c:pt>
                <c:pt idx="11">
                  <c:v>#N/A</c:v>
                </c:pt>
                <c:pt idx="12">
                  <c:v>#N/A</c:v>
                </c:pt>
                <c:pt idx="13">
                  <c:v>8681</c:v>
                </c:pt>
                <c:pt idx="14">
                  <c:v>#N/A</c:v>
                </c:pt>
              </c:numCache>
            </c:numRef>
          </c:val>
          <c:smooth val="0"/>
          <c:extLst xmlns:c16r2="http://schemas.microsoft.com/office/drawing/2015/06/chart">
            <c:ext xmlns:c16="http://schemas.microsoft.com/office/drawing/2014/chart" uri="{C3380CC4-5D6E-409C-BE32-E72D297353CC}">
              <c16:uniqueId val="{0000000B-4EDA-48F8-A3F4-0F24C64FDD19}"/>
            </c:ext>
          </c:extLst>
        </c:ser>
        <c:dLbls>
          <c:showLegendKey val="0"/>
          <c:showVal val="0"/>
          <c:showCatName val="0"/>
          <c:showSerName val="0"/>
          <c:showPercent val="0"/>
          <c:showBubbleSize val="0"/>
        </c:dLbls>
        <c:marker val="1"/>
        <c:smooth val="0"/>
        <c:axId val="226065792"/>
        <c:axId val="226067968"/>
      </c:lineChart>
      <c:catAx>
        <c:axId val="2260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067968"/>
        <c:crosses val="autoZero"/>
        <c:auto val="1"/>
        <c:lblAlgn val="ctr"/>
        <c:lblOffset val="100"/>
        <c:tickLblSkip val="1"/>
        <c:tickMarkSkip val="1"/>
        <c:noMultiLvlLbl val="0"/>
      </c:catAx>
      <c:valAx>
        <c:axId val="22606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4180</c:v>
                </c:pt>
                <c:pt idx="1">
                  <c:v>4185</c:v>
                </c:pt>
                <c:pt idx="2">
                  <c:v>3127</c:v>
                </c:pt>
              </c:numCache>
            </c:numRef>
          </c:val>
          <c:extLst xmlns:c16r2="http://schemas.microsoft.com/office/drawing/2015/06/chart">
            <c:ext xmlns:c16="http://schemas.microsoft.com/office/drawing/2014/chart" uri="{C3380CC4-5D6E-409C-BE32-E72D297353CC}">
              <c16:uniqueId val="{00000000-C4BC-45AC-88E6-5FAC5FE777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260</c:v>
                </c:pt>
                <c:pt idx="1">
                  <c:v>0</c:v>
                </c:pt>
                <c:pt idx="2">
                  <c:v>0</c:v>
                </c:pt>
              </c:numCache>
            </c:numRef>
          </c:val>
          <c:extLst xmlns:c16r2="http://schemas.microsoft.com/office/drawing/2015/06/chart">
            <c:ext xmlns:c16="http://schemas.microsoft.com/office/drawing/2014/chart" uri="{C3380CC4-5D6E-409C-BE32-E72D297353CC}">
              <c16:uniqueId val="{00000001-C4BC-45AC-88E6-5FAC5FE777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11764</c:v>
                </c:pt>
                <c:pt idx="1">
                  <c:v>12014</c:v>
                </c:pt>
                <c:pt idx="2">
                  <c:v>12150</c:v>
                </c:pt>
              </c:numCache>
            </c:numRef>
          </c:val>
          <c:extLst xmlns:c16r2="http://schemas.microsoft.com/office/drawing/2015/06/chart">
            <c:ext xmlns:c16="http://schemas.microsoft.com/office/drawing/2014/chart" uri="{C3380CC4-5D6E-409C-BE32-E72D297353CC}">
              <c16:uniqueId val="{00000002-C4BC-45AC-88E6-5FAC5FE777A0}"/>
            </c:ext>
          </c:extLst>
        </c:ser>
        <c:dLbls>
          <c:showLegendKey val="0"/>
          <c:showVal val="0"/>
          <c:showCatName val="0"/>
          <c:showSerName val="0"/>
          <c:showPercent val="0"/>
          <c:showBubbleSize val="0"/>
        </c:dLbls>
        <c:gapWidth val="120"/>
        <c:overlap val="100"/>
        <c:axId val="233720832"/>
        <c:axId val="233755392"/>
      </c:barChart>
      <c:catAx>
        <c:axId val="2337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755392"/>
        <c:crosses val="autoZero"/>
        <c:auto val="1"/>
        <c:lblAlgn val="ctr"/>
        <c:lblOffset val="100"/>
        <c:tickLblSkip val="1"/>
        <c:tickMarkSkip val="1"/>
        <c:noMultiLvlLbl val="0"/>
      </c:catAx>
      <c:valAx>
        <c:axId val="23375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72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{88AA884D-6155-49B9-A459-669AC34C4B8D}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F96-4941-A51D-769C21B1BD3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{4B0F24B5-21DE-42C7-A799-ECCFB118A3A6}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6-4941-A51D-769C21B1BD3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{27856D24-B3D2-4EF9-B924-B348E968E2AD}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6-4941-A51D-769C21B1BD3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{98B98A04-B732-47D5-8861-FC872F3B33B1}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6-4941-A51D-769C21B1BD3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{0E7F7008-2771-4B95-A4C6-B3E43423CC75}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6-4941-A51D-769C21B1BD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{B8362C63-0839-47B0-9E32-32F9394F84FD}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F96-4941-A51D-769C21B1BD3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{BEAECB8A-F9AB-4421-8708-E29F91ED0FE0}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F96-4941-A51D-769C21B1BD3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{D8769CF3-E6E7-4697-A8AE-2085DA50EC7C}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F96-4941-A51D-769C21B1BD3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{5297B4CE-BD5E-4850-BA99-AEE8F09A26D1}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F96-4941-A51D-769C21B1BD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60.1</c:v>
                </c:pt>
                <c:pt idx="32">
                  <c:v>60.6</c:v>
                </c:pt>
              </c:numCache>
            </c:numRef>
          </c:xVal>
          <c:yVal>
            <c:numRef>
              <c:f>公会計指標分析・財政指標組合せ分析表!$BP$51:$DC$51</c:f>
              <c:numCache>
                <c:formatCode>#,##0.0;"▲ "#,##0.0</c:formatCode>
                <c:ptCount val="40"/>
                <c:pt idx="16">
                  <c:v>47.8</c:v>
                </c:pt>
                <c:pt idx="24">
                  <c:v>48.7</c:v>
                </c:pt>
                <c:pt idx="32">
                  <c:v>51.9</c:v>
                </c:pt>
              </c:numCache>
            </c:numRef>
          </c:yVal>
          <c:smooth val="0"/>
          <c:extLst xmlns:c16r2="http://schemas.microsoft.com/office/drawing/2015/06/chart">
            <c:ext xmlns:c16="http://schemas.microsoft.com/office/drawing/2014/chart" uri="{C3380CC4-5D6E-409C-BE32-E72D297353CC}">
              <c16:uniqueId val="{00000009-4F96-4941-A51D-769C21B1BD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{13A5F242-EAC6-4C8D-924B-89658B410B39}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F96-4941-A51D-769C21B1BD3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{DEDC28D1-7F19-4E38-BAAE-765E0D9004A6}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6-4941-A51D-769C21B1BD3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{6A8FFACB-A673-4BBC-AA89-6B7FE060989C}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6-4941-A51D-769C21B1BD3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{0D6DB1E5-3D42-4AA4-9B9E-B6B88158F399}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6-4941-A51D-769C21B1BD3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{A3FFD06C-CAC5-4968-96C2-4FABE20B9970}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6-4941-A51D-769C21B1BD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{9FF0392C-4AC6-478B-AA8F-142E4655DDEE}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F96-4941-A51D-769C21B1BD3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{1A3446C7-8152-49BF-BC45-83498D10F95A}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F96-4941-A51D-769C21B1BD3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{F786E287-5ED1-4F90-9E46-ED7FC157E92B}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F96-4941-A51D-769C21B1BD3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{45712223-2FEB-4326-A6AE-945D393C2968}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F96-4941-A51D-769C21B1BD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4F96-4941-A51D-769C21B1BD34}"/>
            </c:ext>
          </c:extLst>
        </c:ser>
        <c:dLbls>
          <c:showLegendKey val="0"/>
          <c:showVal val="1"/>
          <c:showCatName val="0"/>
          <c:showSerName val="0"/>
          <c:showPercent val="0"/>
          <c:showBubbleSize val="0"/>
        </c:dLbls>
        <c:axId val="233605760"/>
        <c:axId val="233607936"/>
      </c:scatterChart>
      <c:valAx>
        <c:axId val="233605760"/>
        <c:scaling>
          <c:orientation val="minMax"/>
          <c:max val="60.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607936"/>
        <c:crosses val="autoZero"/>
        <c:crossBetween val="midCat"/>
      </c:valAx>
      <c:valAx>
        <c:axId val="233607936"/>
        <c:scaling>
          <c:orientation val="minMax"/>
          <c:max val="5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605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{F078455A-CA23-46E5-8246-41ECB544D33A}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84-4002-BE81-2EC09DB81D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{FF7BDA6D-C6F5-452C-B30E-F9429E3916EC}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84-4002-BE81-2EC09DB81D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{BDB81205-EA8A-4027-8474-1923A594336D}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84-4002-BE81-2EC09DB81D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{19A8E9C8-537C-4F45-8D3A-19A0AF3532E7}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84-4002-BE81-2EC09DB81D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{8436E495-9222-4816-AB21-ED773948592D}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84-4002-BE81-2EC09DB81DB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{17C9A944-178E-491A-BC42-00AB266198C2}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84-4002-BE81-2EC09DB81DB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{7EFC6487-9838-472A-8780-3290F53EB3B4}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84-4002-BE81-2EC09DB81DB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{005F3038-1C84-415A-B80E-A1890195F857}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84-4002-BE81-2EC09DB81DB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{02B86198-C0A2-49A7-A9C2-26F4007C8F58}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84-4002-BE81-2EC09DB81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9.3000000000000007</c:v>
                </c:pt>
                <c:pt idx="16">
                  <c:v>7.8</c:v>
                </c:pt>
                <c:pt idx="24">
                  <c:v>7.5</c:v>
                </c:pt>
                <c:pt idx="32">
                  <c:v>7</c:v>
                </c:pt>
              </c:numCache>
            </c:numRef>
          </c:xVal>
          <c:yVal>
            <c:numRef>
              <c:f>公会計指標分析・財政指標組合せ分析表!$BP$73:$DC$73</c:f>
              <c:numCache>
                <c:formatCode>#,##0.0;"▲ "#,##0.0</c:formatCode>
                <c:ptCount val="40"/>
                <c:pt idx="0">
                  <c:v>52.5</c:v>
                </c:pt>
                <c:pt idx="8">
                  <c:v>49.1</c:v>
                </c:pt>
                <c:pt idx="16">
                  <c:v>47.8</c:v>
                </c:pt>
                <c:pt idx="24">
                  <c:v>48.7</c:v>
                </c:pt>
                <c:pt idx="32">
                  <c:v>51.9</c:v>
                </c:pt>
              </c:numCache>
            </c:numRef>
          </c:yVal>
          <c:smooth val="0"/>
          <c:extLst xmlns:c16r2="http://schemas.microsoft.com/office/drawing/2015/06/chart">
            <c:ext xmlns:c16="http://schemas.microsoft.com/office/drawing/2014/chart" uri="{C3380CC4-5D6E-409C-BE32-E72D297353CC}">
              <c16:uniqueId val="{00000009-2084-4002-BE81-2EC09DB81D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{BD9C4BC3-F64E-4564-9628-2904F1C7B6F0}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84-4002-BE81-2EC09DB81D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{24102C32-858B-4B47-AD1D-186F9A79E570}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84-4002-BE81-2EC09DB81D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{6148DA30-3963-447D-BAB7-D122C9E7BE00}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84-4002-BE81-2EC09DB81D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{2EE5164E-F2EE-4945-9C6D-4B36B5F73902}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84-4002-BE81-2EC09DB81D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{5614F5E7-7C2A-4730-8FF5-1EDD5DA87E8A}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84-4002-BE81-2EC09DB81DB6}"/>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{F2A108E9-2C2E-45CD-B55D-40669706D6B5}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84-4002-BE81-2EC09DB81DB6}"/>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{70954BC8-61D9-415E-BF71-98F84568B85D}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84-4002-BE81-2EC09DB81DB6}"/>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{8DB7F759-F37D-47B6-9C5D-FB76A506C27C}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84-4002-BE81-2EC09DB81DB6}"/>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{1AEE8AC6-335D-4CE6-BB95-4C3F2C20ADD2}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84-4002-BE81-2EC09DB81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2084-4002-BE81-2EC09DB81DB6}"/>
            </c:ext>
          </c:extLst>
        </c:ser>
        <c:dLbls>
          <c:showLegendKey val="0"/>
          <c:showVal val="1"/>
          <c:showCatName val="0"/>
          <c:showSerName val="0"/>
          <c:showPercent val="0"/>
          <c:showBubbleSize val="0"/>
        </c:dLbls>
        <c:axId val="234309504"/>
        <c:axId val="234340352"/>
      </c:scatterChart>
      <c:valAx>
        <c:axId val="234309504"/>
        <c:scaling>
          <c:orientation val="minMax"/>
          <c:max val="11.7"/>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40352"/>
        <c:crosses val="autoZero"/>
        <c:crossBetween val="midCat"/>
      </c:valAx>
      <c:valAx>
        <c:axId val="234340352"/>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309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元利償還金については，新規地方債発行額を償還元金以内に制限していることや平成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年度に繰上償還を行った効果により減少している。</a:t>
          </a:r>
        </a:p>
        <a:p>
          <a:r>
            <a:rPr kumimoji="1" lang="ja-JP" altLang="en-US" sz="14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400">
              <a:latin typeface="ＭＳ ゴシック" pitchFamily="49" charset="-128"/>
              <a:ea typeface="ＭＳ ゴシック" pitchFamily="49" charset="-128"/>
            </a:rPr>
            <a:t>　今後も必要性や緊急性などを勘案のうえ，事業を精査し，地方債の新規発行額の抑制に努める。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年度に行った繰上償還等により一般会計等に係る地方債の現在高が減少していることや退職手当支給率の減等による退職手当負担見込額が減少していることから，前年度と比較し減少した。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月豪雨災害の対応に財政調整基金を取り崩したこと等から充当可能基金は減少，基準財政需要額算入見込額も減少となった。</a:t>
          </a:r>
        </a:p>
        <a:p>
          <a:r>
            <a:rPr kumimoji="1" lang="ja-JP" altLang="en-US" sz="1400">
              <a:latin typeface="ＭＳ ゴシック" pitchFamily="49" charset="-128"/>
              <a:ea typeface="ＭＳ ゴシック" pitchFamily="49" charset="-128"/>
            </a:rPr>
            <a:t>　今後も新規発行地方債の抑制や交付税算入等の財政運営に有利な地方債の発行に努めるとともに，充当可能財源を確保することで比率の低下を図る。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必要な事業を精査し効果的かつ積極的な基金活用を行う。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・公共施設等整備基金：公共施設等の整備を円滑に推進するため。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・健康ふれあい施設管理運営基金：観光交流施設の改修事業の財源として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・過疎地域自立促進基金：令和元年度に過疎地域自立促進計画に基づく事業の財源として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・ふるさと創生基金：令和元年度に地域づくり事業の財源として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月豪雨災害の復旧に対し，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・普通交付税の合併算定替による特例措置の適用期限終了や社会保障関係経費の増大に備えるため積立を行うとともに，財源調整として必要に応じて取り崩す。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基金の一括運用により生じた基金利子の積立を行ったことにより増加した。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有形固定資産減価償却率は，インフラ資産の工作物の固定資産減価償却率が高いことが要因で，類似団体より高い水準にある。平成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年度は前年度末と比較して道路や橋りょうなどのインフラ資産の減価償却率が増加したため，固定資産減価償却率は</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％上昇している。</a:t>
          </a:r>
        </a:p>
        <a:p>
          <a:r>
            <a:rPr kumimoji="1" lang="ja-JP" altLang="en-US" sz="1050">
              <a:latin typeface="ＭＳ Ｐゴシック" panose="020B0600070205080204" pitchFamily="50" charset="-128"/>
              <a:ea typeface="ＭＳ Ｐゴシック" panose="020B0600070205080204" pitchFamily="50" charset="-128"/>
            </a:rPr>
            <a:t>　施設全体をみると類似団体と比較して大きく老朽化が進んでいるわけではないが，公共施設等総合管理計画や個別施設計画に基づき，老朽化した施設について，点検・診断や計画的な予防保全による長寿命化を進めていくなど，老朽化対策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18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楕円 78"/>
        <xdr:cNvSpPr/>
      </xdr:nvSpPr>
      <xdr:spPr>
        <a:xfrm>
          <a:off x="47117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0" name="有形固定資産減価償却率該当値テキスト"/>
        <xdr:cNvSpPr txBox="1"/>
      </xdr:nvSpPr>
      <xdr:spPr>
        <a:xfrm>
          <a:off x="4813300" y="504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81" name="楕円 80"/>
        <xdr:cNvSpPr/>
      </xdr:nvSpPr>
      <xdr:spPr>
        <a:xfrm>
          <a:off x="4000500" y="5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113877</xdr:rowOff>
    </xdr:to>
    <xdr:cxnSp macro="">
      <xdr:nvCxnSpPr>
        <xdr:cNvPr id="82" name="直線コネクタ 81"/>
        <xdr:cNvCxnSpPr/>
      </xdr:nvCxnSpPr>
      <xdr:spPr>
        <a:xfrm flipV="1">
          <a:off x="4051300" y="523938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3" name="楕円 82"/>
        <xdr:cNvSpPr/>
      </xdr:nvSpPr>
      <xdr:spPr>
        <a:xfrm>
          <a:off x="323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113877</xdr:rowOff>
    </xdr:from>
    <xdr:to>
      <xdr:col>19</xdr:col>
      <xdr:colOff>136525</xdr:colOff>
      <xdr:row>30</xdr:row>
      <xdr:rowOff>128270</xdr:rowOff>
    </xdr:to>
    <xdr:cxnSp macro="">
      <xdr:nvCxnSpPr>
        <xdr:cNvPr id="84" name="直線コネクタ 83"/>
        <xdr:cNvCxnSpPr/>
      </xdr:nvCxnSpPr>
      <xdr:spPr>
        <a:xfrm flipV="1">
          <a:off x="3289300" y="525737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15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88" name="n_1mainValue有形固定資産減価償却率"/>
        <xdr:cNvSpPr txBox="1"/>
      </xdr:nvSpPr>
      <xdr:spPr>
        <a:xfrm>
          <a:off x="3836044" y="49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9" name="n_2mainValue有形固定資産減価償却率"/>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地方債発行額を地方債の償還元金以内に制限するなど地方債の残高削減を行っているため将来負担額は減少傾向であるものの，依然地方債残高は類似団体と比較すると大きく上回っている。また，普通交付税の合併特例措置の段階的縮減などの影響により収入が減少していることに加え，施設管理等をはじめとする物件費が増加していることが類似団体と比較し高くなっている要因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4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4846300" y="5137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49981</xdr:rowOff>
    </xdr:from>
    <xdr:to>
      <xdr:col>76</xdr:col>
      <xdr:colOff>73025</xdr:colOff>
      <xdr:row>28</xdr:row>
      <xdr:rowOff>151581</xdr:rowOff>
    </xdr:to>
    <xdr:sp macro="" textlink="">
      <xdr:nvSpPr>
        <xdr:cNvPr id="131" name="楕円 130"/>
        <xdr:cNvSpPr/>
      </xdr:nvSpPr>
      <xdr:spPr>
        <a:xfrm>
          <a:off x="14744700" y="48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72858</xdr:rowOff>
    </xdr:from>
    <xdr:ext cx="469744" cy="259045"/>
    <xdr:sp macro="" textlink="">
      <xdr:nvSpPr>
        <xdr:cNvPr id="132" name="債務償還比率該当値テキスト"/>
        <xdr:cNvSpPr txBox="1"/>
      </xdr:nvSpPr>
      <xdr:spPr>
        <a:xfrm>
          <a:off x="14846300" y="47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12270</xdr:rowOff>
    </xdr:from>
    <xdr:to>
      <xdr:col>72</xdr:col>
      <xdr:colOff>123825</xdr:colOff>
      <xdr:row>29</xdr:row>
      <xdr:rowOff>113870</xdr:rowOff>
    </xdr:to>
    <xdr:sp macro="" textlink="">
      <xdr:nvSpPr>
        <xdr:cNvPr id="133" name="楕円 132"/>
        <xdr:cNvSpPr/>
      </xdr:nvSpPr>
      <xdr:spPr>
        <a:xfrm>
          <a:off x="14033500" y="49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100781</xdr:rowOff>
    </xdr:from>
    <xdr:to>
      <xdr:col>76</xdr:col>
      <xdr:colOff>22225</xdr:colOff>
      <xdr:row>29</xdr:row>
      <xdr:rowOff>63070</xdr:rowOff>
    </xdr:to>
    <xdr:cxnSp macro="">
      <xdr:nvCxnSpPr>
        <xdr:cNvPr id="134" name="直線コネクタ 133"/>
        <xdr:cNvCxnSpPr/>
      </xdr:nvCxnSpPr>
      <xdr:spPr>
        <a:xfrm flipV="1">
          <a:off x="14084300" y="4901381"/>
          <a:ext cx="711200" cy="1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xdr:cNvSpPr txBox="1"/>
      </xdr:nvSpPr>
      <xdr:spPr>
        <a:xfrm>
          <a:off x="13836727" y="52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130397</xdr:rowOff>
    </xdr:from>
    <xdr:ext cx="469744" cy="259045"/>
    <xdr:sp macro="" textlink="">
      <xdr:nvSpPr>
        <xdr:cNvPr id="136" name="n_1mainValue債務償還比率"/>
        <xdr:cNvSpPr txBox="1"/>
      </xdr:nvSpPr>
      <xdr:spPr>
        <a:xfrm>
          <a:off x="13836727" y="47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1" name="楕円 70"/>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2" name="【道路】&#10;有形固定資産減価償却率該当値テキスト"/>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3" name="楕円 72"/>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64770</xdr:rowOff>
    </xdr:to>
    <xdr:cxnSp macro="">
      <xdr:nvCxnSpPr>
        <xdr:cNvPr id="74" name="直線コネクタ 73"/>
        <xdr:cNvCxnSpPr/>
      </xdr:nvCxnSpPr>
      <xdr:spPr>
        <a:xfrm flipV="1">
          <a:off x="3797300" y="63874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5" name="楕円 74"/>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80010</xdr:rowOff>
    </xdr:to>
    <xdr:cxnSp macro="">
      <xdr:nvCxnSpPr>
        <xdr:cNvPr id="76" name="直線コネクタ 75"/>
        <xdr:cNvCxnSpPr/>
      </xdr:nvCxnSpPr>
      <xdr:spPr>
        <a:xfrm flipV="1">
          <a:off x="2908300" y="6408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0"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1"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165205</xdr:rowOff>
    </xdr:from>
    <xdr:to>
      <xdr:col>55</xdr:col>
      <xdr:colOff>50800</xdr:colOff>
      <xdr:row>34</xdr:row>
      <xdr:rowOff>95355</xdr:rowOff>
    </xdr:to>
    <xdr:sp macro="" textlink="">
      <xdr:nvSpPr>
        <xdr:cNvPr id="122" name="楕円 121"/>
        <xdr:cNvSpPr/>
      </xdr:nvSpPr>
      <xdr:spPr>
        <a:xfrm>
          <a:off x="10426700" y="5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80132</xdr:rowOff>
    </xdr:from>
    <xdr:ext cx="534377" cy="259045"/>
    <xdr:sp macro="" textlink="">
      <xdr:nvSpPr>
        <xdr:cNvPr id="123" name="【道路】&#10;一人当たり延長該当値テキスト"/>
        <xdr:cNvSpPr txBox="1"/>
      </xdr:nvSpPr>
      <xdr:spPr>
        <a:xfrm>
          <a:off x="10515600" y="57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15276</xdr:rowOff>
    </xdr:from>
    <xdr:to>
      <xdr:col>50</xdr:col>
      <xdr:colOff>165100</xdr:colOff>
      <xdr:row>34</xdr:row>
      <xdr:rowOff>116876</xdr:rowOff>
    </xdr:to>
    <xdr:sp macro="" textlink="">
      <xdr:nvSpPr>
        <xdr:cNvPr id="124" name="楕円 123"/>
        <xdr:cNvSpPr/>
      </xdr:nvSpPr>
      <xdr:spPr>
        <a:xfrm>
          <a:off x="9588500" y="5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44555</xdr:rowOff>
    </xdr:from>
    <xdr:to>
      <xdr:col>55</xdr:col>
      <xdr:colOff>0</xdr:colOff>
      <xdr:row>34</xdr:row>
      <xdr:rowOff>66076</xdr:rowOff>
    </xdr:to>
    <xdr:cxnSp macro="">
      <xdr:nvCxnSpPr>
        <xdr:cNvPr id="125" name="直線コネクタ 124"/>
        <xdr:cNvCxnSpPr/>
      </xdr:nvCxnSpPr>
      <xdr:spPr>
        <a:xfrm flipV="1">
          <a:off x="9639300" y="5873855"/>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35099</xdr:rowOff>
    </xdr:from>
    <xdr:to>
      <xdr:col>46</xdr:col>
      <xdr:colOff>38100</xdr:colOff>
      <xdr:row>34</xdr:row>
      <xdr:rowOff>136699</xdr:rowOff>
    </xdr:to>
    <xdr:sp macro="" textlink="">
      <xdr:nvSpPr>
        <xdr:cNvPr id="126" name="楕円 125"/>
        <xdr:cNvSpPr/>
      </xdr:nvSpPr>
      <xdr:spPr>
        <a:xfrm>
          <a:off x="8699500" y="58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66076</xdr:rowOff>
    </xdr:from>
    <xdr:to>
      <xdr:col>50</xdr:col>
      <xdr:colOff>114300</xdr:colOff>
      <xdr:row>34</xdr:row>
      <xdr:rowOff>85899</xdr:rowOff>
    </xdr:to>
    <xdr:cxnSp macro="">
      <xdr:nvCxnSpPr>
        <xdr:cNvPr id="127" name="直線コネクタ 126"/>
        <xdr:cNvCxnSpPr/>
      </xdr:nvCxnSpPr>
      <xdr:spPr>
        <a:xfrm flipV="1">
          <a:off x="8750300" y="5895376"/>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9"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133403</xdr:rowOff>
    </xdr:from>
    <xdr:ext cx="534377" cy="259045"/>
    <xdr:sp macro="" textlink="">
      <xdr:nvSpPr>
        <xdr:cNvPr id="131" name="n_1mainValue【道路】&#10;一人当たり延長"/>
        <xdr:cNvSpPr txBox="1"/>
      </xdr:nvSpPr>
      <xdr:spPr>
        <a:xfrm>
          <a:off x="9359411" y="5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153226</xdr:rowOff>
    </xdr:from>
    <xdr:ext cx="534377" cy="259045"/>
    <xdr:sp macro="" textlink="">
      <xdr:nvSpPr>
        <xdr:cNvPr id="132" name="n_2mainValue【道路】&#10;一人当たり延長"/>
        <xdr:cNvSpPr txBox="1"/>
      </xdr:nvSpPr>
      <xdr:spPr>
        <a:xfrm>
          <a:off x="8483111" y="56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89626</xdr:rowOff>
    </xdr:from>
    <xdr:to>
      <xdr:col>24</xdr:col>
      <xdr:colOff>114300</xdr:colOff>
      <xdr:row>59</xdr:row>
      <xdr:rowOff>19776</xdr:rowOff>
    </xdr:to>
    <xdr:sp macro="" textlink="">
      <xdr:nvSpPr>
        <xdr:cNvPr id="173" name="楕円 172"/>
        <xdr:cNvSpPr/>
      </xdr:nvSpPr>
      <xdr:spPr>
        <a:xfrm>
          <a:off x="4584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112503</xdr:rowOff>
    </xdr:from>
    <xdr:ext cx="405111" cy="259045"/>
    <xdr:sp macro="" textlink="">
      <xdr:nvSpPr>
        <xdr:cNvPr id="174" name="【橋りょう・トンネル】&#10;有形固定資産減価償却率該当値テキスト"/>
        <xdr:cNvSpPr txBox="1"/>
      </xdr:nvSpPr>
      <xdr:spPr>
        <a:xfrm>
          <a:off x="4673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75" name="楕円 174"/>
        <xdr:cNvSpPr/>
      </xdr:nvSpPr>
      <xdr:spPr>
        <a:xfrm>
          <a:off x="3746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58</xdr:row>
      <xdr:rowOff>150223</xdr:rowOff>
    </xdr:to>
    <xdr:cxnSp macro="">
      <xdr:nvCxnSpPr>
        <xdr:cNvPr id="176" name="直線コネクタ 175"/>
        <xdr:cNvCxnSpPr/>
      </xdr:nvCxnSpPr>
      <xdr:spPr>
        <a:xfrm flipV="1">
          <a:off x="3797300" y="100845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77" name="楕円 176"/>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58</xdr:row>
      <xdr:rowOff>150223</xdr:rowOff>
    </xdr:to>
    <xdr:cxnSp macro="">
      <xdr:nvCxnSpPr>
        <xdr:cNvPr id="178" name="直線コネクタ 177"/>
        <xdr:cNvCxnSpPr/>
      </xdr:nvCxnSpPr>
      <xdr:spPr>
        <a:xfrm>
          <a:off x="2908300" y="100877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9"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0"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182" name="n_1main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183" name="n_2mainValue【橋りょう・トンネ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7021</xdr:rowOff>
    </xdr:from>
    <xdr:to>
      <xdr:col>55</xdr:col>
      <xdr:colOff>50800</xdr:colOff>
      <xdr:row>63</xdr:row>
      <xdr:rowOff>108621</xdr:rowOff>
    </xdr:to>
    <xdr:sp macro="" textlink="">
      <xdr:nvSpPr>
        <xdr:cNvPr id="222" name="楕円 221"/>
        <xdr:cNvSpPr/>
      </xdr:nvSpPr>
      <xdr:spPr>
        <a:xfrm>
          <a:off x="10426700" y="108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29898</xdr:rowOff>
    </xdr:from>
    <xdr:ext cx="599010" cy="259045"/>
    <xdr:sp macro="" textlink="">
      <xdr:nvSpPr>
        <xdr:cNvPr id="223" name="【橋りょう・トンネル】&#10;一人当たり有形固定資産（償却資産）額該当値テキスト"/>
        <xdr:cNvSpPr txBox="1"/>
      </xdr:nvSpPr>
      <xdr:spPr>
        <a:xfrm>
          <a:off x="10515600" y="1065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12162</xdr:rowOff>
    </xdr:from>
    <xdr:to>
      <xdr:col>50</xdr:col>
      <xdr:colOff>165100</xdr:colOff>
      <xdr:row>63</xdr:row>
      <xdr:rowOff>113762</xdr:rowOff>
    </xdr:to>
    <xdr:sp macro="" textlink="">
      <xdr:nvSpPr>
        <xdr:cNvPr id="224" name="楕円 223"/>
        <xdr:cNvSpPr/>
      </xdr:nvSpPr>
      <xdr:spPr>
        <a:xfrm>
          <a:off x="9588500" y="10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57821</xdr:rowOff>
    </xdr:from>
    <xdr:to>
      <xdr:col>55</xdr:col>
      <xdr:colOff>0</xdr:colOff>
      <xdr:row>63</xdr:row>
      <xdr:rowOff>62962</xdr:rowOff>
    </xdr:to>
    <xdr:cxnSp macro="">
      <xdr:nvCxnSpPr>
        <xdr:cNvPr id="225" name="直線コネクタ 224"/>
        <xdr:cNvCxnSpPr/>
      </xdr:nvCxnSpPr>
      <xdr:spPr>
        <a:xfrm flipV="1">
          <a:off x="9639300" y="10859171"/>
          <a:ext cx="8382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20117</xdr:rowOff>
    </xdr:from>
    <xdr:to>
      <xdr:col>46</xdr:col>
      <xdr:colOff>38100</xdr:colOff>
      <xdr:row>63</xdr:row>
      <xdr:rowOff>121717</xdr:rowOff>
    </xdr:to>
    <xdr:sp macro="" textlink="">
      <xdr:nvSpPr>
        <xdr:cNvPr id="226" name="楕円 225"/>
        <xdr:cNvSpPr/>
      </xdr:nvSpPr>
      <xdr:spPr>
        <a:xfrm>
          <a:off x="8699500" y="108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62962</xdr:rowOff>
    </xdr:from>
    <xdr:to>
      <xdr:col>50</xdr:col>
      <xdr:colOff>114300</xdr:colOff>
      <xdr:row>63</xdr:row>
      <xdr:rowOff>70917</xdr:rowOff>
    </xdr:to>
    <xdr:cxnSp macro="">
      <xdr:nvCxnSpPr>
        <xdr:cNvPr id="227" name="直線コネクタ 226"/>
        <xdr:cNvCxnSpPr/>
      </xdr:nvCxnSpPr>
      <xdr:spPr>
        <a:xfrm flipV="1">
          <a:off x="8750300" y="10864312"/>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28"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29"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130289</xdr:rowOff>
    </xdr:from>
    <xdr:ext cx="599010" cy="259045"/>
    <xdr:sp macro="" textlink="">
      <xdr:nvSpPr>
        <xdr:cNvPr id="231" name="n_1mainValue【橋りょう・トンネル】&#10;一人当たり有形固定資産（償却資産）額"/>
        <xdr:cNvSpPr txBox="1"/>
      </xdr:nvSpPr>
      <xdr:spPr>
        <a:xfrm>
          <a:off x="9327095" y="105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138244</xdr:rowOff>
    </xdr:from>
    <xdr:ext cx="599010" cy="259045"/>
    <xdr:sp macro="" textlink="">
      <xdr:nvSpPr>
        <xdr:cNvPr id="232" name="n_2mainValue【橋りょう・トンネル】&#10;一人当たり有形固定資産（償却資産）額"/>
        <xdr:cNvSpPr txBox="1"/>
      </xdr:nvSpPr>
      <xdr:spPr>
        <a:xfrm>
          <a:off x="8450795" y="1059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0" name="楕円 269"/>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71"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154178</xdr:rowOff>
    </xdr:from>
    <xdr:to>
      <xdr:col>20</xdr:col>
      <xdr:colOff>38100</xdr:colOff>
      <xdr:row>81</xdr:row>
      <xdr:rowOff>84328</xdr:rowOff>
    </xdr:to>
    <xdr:sp macro="" textlink="">
      <xdr:nvSpPr>
        <xdr:cNvPr id="272" name="楕円 271"/>
        <xdr:cNvSpPr/>
      </xdr:nvSpPr>
      <xdr:spPr>
        <a:xfrm>
          <a:off x="3746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33528</xdr:rowOff>
    </xdr:to>
    <xdr:cxnSp macro="">
      <xdr:nvCxnSpPr>
        <xdr:cNvPr id="273" name="直線コネクタ 272"/>
        <xdr:cNvCxnSpPr/>
      </xdr:nvCxnSpPr>
      <xdr:spPr>
        <a:xfrm flipV="1">
          <a:off x="3797300" y="1390268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74" name="楕円 273"/>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33528</xdr:rowOff>
    </xdr:from>
    <xdr:to>
      <xdr:col>19</xdr:col>
      <xdr:colOff>177800</xdr:colOff>
      <xdr:row>81</xdr:row>
      <xdr:rowOff>60961</xdr:rowOff>
    </xdr:to>
    <xdr:cxnSp macro="">
      <xdr:nvCxnSpPr>
        <xdr:cNvPr id="275" name="直線コネクタ 274"/>
        <xdr:cNvCxnSpPr/>
      </xdr:nvCxnSpPr>
      <xdr:spPr>
        <a:xfrm flipV="1">
          <a:off x="2908300" y="1392097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100855</xdr:rowOff>
    </xdr:from>
    <xdr:ext cx="405111" cy="259045"/>
    <xdr:sp macro="" textlink="">
      <xdr:nvSpPr>
        <xdr:cNvPr id="279" name="n_1mainValue【公営住宅】&#10;有形固定資産減価償却率"/>
        <xdr:cNvSpPr txBox="1"/>
      </xdr:nvSpPr>
      <xdr:spPr>
        <a:xfrm>
          <a:off x="3582044" y="1364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80" name="n_2main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69596</xdr:rowOff>
    </xdr:from>
    <xdr:to>
      <xdr:col>55</xdr:col>
      <xdr:colOff>50800</xdr:colOff>
      <xdr:row>80</xdr:row>
      <xdr:rowOff>171196</xdr:rowOff>
    </xdr:to>
    <xdr:sp macro="" textlink="">
      <xdr:nvSpPr>
        <xdr:cNvPr id="319" name="楕円 318"/>
        <xdr:cNvSpPr/>
      </xdr:nvSpPr>
      <xdr:spPr>
        <a:xfrm>
          <a:off x="10426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92473</xdr:rowOff>
    </xdr:from>
    <xdr:ext cx="469744" cy="259045"/>
    <xdr:sp macro="" textlink="">
      <xdr:nvSpPr>
        <xdr:cNvPr id="320" name="【公営住宅】&#10;一人当たり面積該当値テキスト"/>
        <xdr:cNvSpPr txBox="1"/>
      </xdr:nvSpPr>
      <xdr:spPr>
        <a:xfrm>
          <a:off x="10515600"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78739</xdr:rowOff>
    </xdr:from>
    <xdr:to>
      <xdr:col>50</xdr:col>
      <xdr:colOff>165100</xdr:colOff>
      <xdr:row>81</xdr:row>
      <xdr:rowOff>8889</xdr:rowOff>
    </xdr:to>
    <xdr:sp macro="" textlink="">
      <xdr:nvSpPr>
        <xdr:cNvPr id="321" name="楕円 320"/>
        <xdr:cNvSpPr/>
      </xdr:nvSpPr>
      <xdr:spPr>
        <a:xfrm>
          <a:off x="958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120396</xdr:rowOff>
    </xdr:from>
    <xdr:to>
      <xdr:col>55</xdr:col>
      <xdr:colOff>0</xdr:colOff>
      <xdr:row>80</xdr:row>
      <xdr:rowOff>129539</xdr:rowOff>
    </xdr:to>
    <xdr:cxnSp macro="">
      <xdr:nvCxnSpPr>
        <xdr:cNvPr id="322" name="直線コネクタ 321"/>
        <xdr:cNvCxnSpPr/>
      </xdr:nvCxnSpPr>
      <xdr:spPr>
        <a:xfrm flipV="1">
          <a:off x="9639300" y="138363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81787</xdr:rowOff>
    </xdr:from>
    <xdr:to>
      <xdr:col>46</xdr:col>
      <xdr:colOff>38100</xdr:colOff>
      <xdr:row>81</xdr:row>
      <xdr:rowOff>11937</xdr:rowOff>
    </xdr:to>
    <xdr:sp macro="" textlink="">
      <xdr:nvSpPr>
        <xdr:cNvPr id="323" name="楕円 322"/>
        <xdr:cNvSpPr/>
      </xdr:nvSpPr>
      <xdr:spPr>
        <a:xfrm>
          <a:off x="8699500" y="137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129539</xdr:rowOff>
    </xdr:from>
    <xdr:to>
      <xdr:col>50</xdr:col>
      <xdr:colOff>114300</xdr:colOff>
      <xdr:row>80</xdr:row>
      <xdr:rowOff>132587</xdr:rowOff>
    </xdr:to>
    <xdr:cxnSp macro="">
      <xdr:nvCxnSpPr>
        <xdr:cNvPr id="324" name="直線コネクタ 323"/>
        <xdr:cNvCxnSpPr/>
      </xdr:nvCxnSpPr>
      <xdr:spPr>
        <a:xfrm flipV="1">
          <a:off x="8750300" y="138455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6"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25416</xdr:rowOff>
    </xdr:from>
    <xdr:ext cx="469744" cy="259045"/>
    <xdr:sp macro="" textlink="">
      <xdr:nvSpPr>
        <xdr:cNvPr id="328" name="n_1mainValue【公営住宅】&#10;一人当たり面積"/>
        <xdr:cNvSpPr txBox="1"/>
      </xdr:nvSpPr>
      <xdr:spPr>
        <a:xfrm>
          <a:off x="9391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28464</xdr:rowOff>
    </xdr:from>
    <xdr:ext cx="469744" cy="259045"/>
    <xdr:sp macro="" textlink="">
      <xdr:nvSpPr>
        <xdr:cNvPr id="329" name="n_2mainValue【公営住宅】&#10;一人当たり面積"/>
        <xdr:cNvSpPr txBox="1"/>
      </xdr:nvSpPr>
      <xdr:spPr>
        <a:xfrm>
          <a:off x="8515427"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75"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385" name="楕円 384"/>
        <xdr:cNvSpPr/>
      </xdr:nvSpPr>
      <xdr:spPr>
        <a:xfrm>
          <a:off x="16268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386" name="【認定こども園・幼稚園・保育所】&#10;有形固定資産減価償却率該当値テキスト"/>
        <xdr:cNvSpPr txBox="1"/>
      </xdr:nvSpPr>
      <xdr:spPr>
        <a:xfrm>
          <a:off x="16357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387" name="楕円 386"/>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97155</xdr:rowOff>
    </xdr:to>
    <xdr:cxnSp macro="">
      <xdr:nvCxnSpPr>
        <xdr:cNvPr id="388" name="直線コネクタ 387"/>
        <xdr:cNvCxnSpPr/>
      </xdr:nvCxnSpPr>
      <xdr:spPr>
        <a:xfrm flipV="1">
          <a:off x="15481300" y="6743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389" name="楕円 388"/>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39</xdr:row>
      <xdr:rowOff>97155</xdr:rowOff>
    </xdr:to>
    <xdr:cxnSp macro="">
      <xdr:nvCxnSpPr>
        <xdr:cNvPr id="390" name="直線コネクタ 389"/>
        <xdr:cNvCxnSpPr/>
      </xdr:nvCxnSpPr>
      <xdr:spPr>
        <a:xfrm>
          <a:off x="14592300" y="664273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91"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92"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394" name="n_1mainValue【認定こども園・幼稚園・保育所】&#10;有形固定資産減価償却率"/>
        <xdr:cNvSpPr txBox="1"/>
      </xdr:nvSpPr>
      <xdr:spPr>
        <a:xfrm>
          <a:off x="15266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395" name="n_2mainValue【認定こども園・幼稚園・保育所】&#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15603</xdr:rowOff>
    </xdr:from>
    <xdr:to>
      <xdr:col>116</xdr:col>
      <xdr:colOff>114300</xdr:colOff>
      <xdr:row>36</xdr:row>
      <xdr:rowOff>117203</xdr:rowOff>
    </xdr:to>
    <xdr:sp macro="" textlink="">
      <xdr:nvSpPr>
        <xdr:cNvPr id="436" name="楕円 435"/>
        <xdr:cNvSpPr/>
      </xdr:nvSpPr>
      <xdr:spPr>
        <a:xfrm>
          <a:off x="221107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38480</xdr:rowOff>
    </xdr:from>
    <xdr:ext cx="469744" cy="259045"/>
    <xdr:sp macro="" textlink="">
      <xdr:nvSpPr>
        <xdr:cNvPr id="437" name="【認定こども園・幼稚園・保育所】&#10;一人当たり面積該当値テキスト"/>
        <xdr:cNvSpPr txBox="1"/>
      </xdr:nvSpPr>
      <xdr:spPr>
        <a:xfrm>
          <a:off x="22199600"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5806</xdr:rowOff>
    </xdr:from>
    <xdr:to>
      <xdr:col>112</xdr:col>
      <xdr:colOff>38100</xdr:colOff>
      <xdr:row>36</xdr:row>
      <xdr:rowOff>107406</xdr:rowOff>
    </xdr:to>
    <xdr:sp macro="" textlink="">
      <xdr:nvSpPr>
        <xdr:cNvPr id="438" name="楕円 437"/>
        <xdr:cNvSpPr/>
      </xdr:nvSpPr>
      <xdr:spPr>
        <a:xfrm>
          <a:off x="21272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56606</xdr:rowOff>
    </xdr:from>
    <xdr:to>
      <xdr:col>116</xdr:col>
      <xdr:colOff>63500</xdr:colOff>
      <xdr:row>36</xdr:row>
      <xdr:rowOff>66403</xdr:rowOff>
    </xdr:to>
    <xdr:cxnSp macro="">
      <xdr:nvCxnSpPr>
        <xdr:cNvPr id="439" name="直線コネクタ 438"/>
        <xdr:cNvCxnSpPr/>
      </xdr:nvCxnSpPr>
      <xdr:spPr>
        <a:xfrm>
          <a:off x="21323300" y="62288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97246</xdr:rowOff>
    </xdr:from>
    <xdr:to>
      <xdr:col>107</xdr:col>
      <xdr:colOff>101600</xdr:colOff>
      <xdr:row>37</xdr:row>
      <xdr:rowOff>27396</xdr:rowOff>
    </xdr:to>
    <xdr:sp macro="" textlink="">
      <xdr:nvSpPr>
        <xdr:cNvPr id="440" name="楕円 439"/>
        <xdr:cNvSpPr/>
      </xdr:nvSpPr>
      <xdr:spPr>
        <a:xfrm>
          <a:off x="20383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56606</xdr:rowOff>
    </xdr:from>
    <xdr:to>
      <xdr:col>111</xdr:col>
      <xdr:colOff>177800</xdr:colOff>
      <xdr:row>36</xdr:row>
      <xdr:rowOff>148046</xdr:rowOff>
    </xdr:to>
    <xdr:cxnSp macro="">
      <xdr:nvCxnSpPr>
        <xdr:cNvPr id="441" name="直線コネクタ 440"/>
        <xdr:cNvCxnSpPr/>
      </xdr:nvCxnSpPr>
      <xdr:spPr>
        <a:xfrm flipV="1">
          <a:off x="20434300" y="62288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3"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4"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123933</xdr:rowOff>
    </xdr:from>
    <xdr:ext cx="469744" cy="259045"/>
    <xdr:sp macro="" textlink="">
      <xdr:nvSpPr>
        <xdr:cNvPr id="445" name="n_1mainValue【認定こども園・幼稚園・保育所】&#10;一人当たり面積"/>
        <xdr:cNvSpPr txBox="1"/>
      </xdr:nvSpPr>
      <xdr:spPr>
        <a:xfrm>
          <a:off x="210757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43923</xdr:rowOff>
    </xdr:from>
    <xdr:ext cx="469744" cy="259045"/>
    <xdr:sp macro="" textlink="">
      <xdr:nvSpPr>
        <xdr:cNvPr id="446" name="n_2mainValue【認定こども園・幼稚園・保育所】&#10;一人当たり面積"/>
        <xdr:cNvSpPr txBox="1"/>
      </xdr:nvSpPr>
      <xdr:spPr>
        <a:xfrm>
          <a:off x="2019942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84" name="楕円 483"/>
        <xdr:cNvSpPr/>
      </xdr:nvSpPr>
      <xdr:spPr>
        <a:xfrm>
          <a:off x="16268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77233</xdr:rowOff>
    </xdr:from>
    <xdr:ext cx="405111" cy="259045"/>
    <xdr:sp macro="" textlink="">
      <xdr:nvSpPr>
        <xdr:cNvPr id="485" name="【学校施設】&#10;有形固定資産減価償却率該当値テキスト"/>
        <xdr:cNvSpPr txBox="1"/>
      </xdr:nvSpPr>
      <xdr:spPr>
        <a:xfrm>
          <a:off x="16357600" y="984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100076</xdr:rowOff>
    </xdr:from>
    <xdr:to>
      <xdr:col>81</xdr:col>
      <xdr:colOff>101600</xdr:colOff>
      <xdr:row>59</xdr:row>
      <xdr:rowOff>30226</xdr:rowOff>
    </xdr:to>
    <xdr:sp macro="" textlink="">
      <xdr:nvSpPr>
        <xdr:cNvPr id="486" name="楕円 485"/>
        <xdr:cNvSpPr/>
      </xdr:nvSpPr>
      <xdr:spPr>
        <a:xfrm>
          <a:off x="15430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105156</xdr:rowOff>
    </xdr:from>
    <xdr:to>
      <xdr:col>85</xdr:col>
      <xdr:colOff>127000</xdr:colOff>
      <xdr:row>58</xdr:row>
      <xdr:rowOff>150876</xdr:rowOff>
    </xdr:to>
    <xdr:cxnSp macro="">
      <xdr:nvCxnSpPr>
        <xdr:cNvPr id="487" name="直線コネクタ 486"/>
        <xdr:cNvCxnSpPr/>
      </xdr:nvCxnSpPr>
      <xdr:spPr>
        <a:xfrm flipV="1">
          <a:off x="15481300" y="10049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116078</xdr:rowOff>
    </xdr:from>
    <xdr:to>
      <xdr:col>76</xdr:col>
      <xdr:colOff>165100</xdr:colOff>
      <xdr:row>59</xdr:row>
      <xdr:rowOff>46228</xdr:rowOff>
    </xdr:to>
    <xdr:sp macro="" textlink="">
      <xdr:nvSpPr>
        <xdr:cNvPr id="488" name="楕円 487"/>
        <xdr:cNvSpPr/>
      </xdr:nvSpPr>
      <xdr:spPr>
        <a:xfrm>
          <a:off x="14541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150876</xdr:rowOff>
    </xdr:from>
    <xdr:to>
      <xdr:col>81</xdr:col>
      <xdr:colOff>50800</xdr:colOff>
      <xdr:row>58</xdr:row>
      <xdr:rowOff>166878</xdr:rowOff>
    </xdr:to>
    <xdr:cxnSp macro="">
      <xdr:nvCxnSpPr>
        <xdr:cNvPr id="489" name="直線コネクタ 488"/>
        <xdr:cNvCxnSpPr/>
      </xdr:nvCxnSpPr>
      <xdr:spPr>
        <a:xfrm flipV="1">
          <a:off x="14592300" y="1009497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2"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46753</xdr:rowOff>
    </xdr:from>
    <xdr:ext cx="405111" cy="259045"/>
    <xdr:sp macro="" textlink="">
      <xdr:nvSpPr>
        <xdr:cNvPr id="493" name="n_1mainValue【学校施設】&#10;有形固定資産減価償却率"/>
        <xdr:cNvSpPr txBox="1"/>
      </xdr:nvSpPr>
      <xdr:spPr>
        <a:xfrm>
          <a:off x="15266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62755</xdr:rowOff>
    </xdr:from>
    <xdr:ext cx="405111" cy="259045"/>
    <xdr:sp macro="" textlink="">
      <xdr:nvSpPr>
        <xdr:cNvPr id="494" name="n_2mainValue【学校施設】&#10;有形固定資産減価償却率"/>
        <xdr:cNvSpPr txBox="1"/>
      </xdr:nvSpPr>
      <xdr:spPr>
        <a:xfrm>
          <a:off x="14389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137795</xdr:rowOff>
    </xdr:from>
    <xdr:to>
      <xdr:col>116</xdr:col>
      <xdr:colOff>114300</xdr:colOff>
      <xdr:row>59</xdr:row>
      <xdr:rowOff>67945</xdr:rowOff>
    </xdr:to>
    <xdr:sp macro="" textlink="">
      <xdr:nvSpPr>
        <xdr:cNvPr id="533" name="楕円 532"/>
        <xdr:cNvSpPr/>
      </xdr:nvSpPr>
      <xdr:spPr>
        <a:xfrm>
          <a:off x="22110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160672</xdr:rowOff>
    </xdr:from>
    <xdr:ext cx="469744" cy="259045"/>
    <xdr:sp macro="" textlink="">
      <xdr:nvSpPr>
        <xdr:cNvPr id="534" name="【学校施設】&#10;一人当たり面積該当値テキスト"/>
        <xdr:cNvSpPr txBox="1"/>
      </xdr:nvSpPr>
      <xdr:spPr>
        <a:xfrm>
          <a:off x="22199600"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148844</xdr:rowOff>
    </xdr:from>
    <xdr:to>
      <xdr:col>112</xdr:col>
      <xdr:colOff>38100</xdr:colOff>
      <xdr:row>59</xdr:row>
      <xdr:rowOff>78994</xdr:rowOff>
    </xdr:to>
    <xdr:sp macro="" textlink="">
      <xdr:nvSpPr>
        <xdr:cNvPr id="535" name="楕円 534"/>
        <xdr:cNvSpPr/>
      </xdr:nvSpPr>
      <xdr:spPr>
        <a:xfrm>
          <a:off x="21272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17145</xdr:rowOff>
    </xdr:from>
    <xdr:to>
      <xdr:col>116</xdr:col>
      <xdr:colOff>63500</xdr:colOff>
      <xdr:row>59</xdr:row>
      <xdr:rowOff>28194</xdr:rowOff>
    </xdr:to>
    <xdr:cxnSp macro="">
      <xdr:nvCxnSpPr>
        <xdr:cNvPr id="536" name="直線コネクタ 535"/>
        <xdr:cNvCxnSpPr/>
      </xdr:nvCxnSpPr>
      <xdr:spPr>
        <a:xfrm flipV="1">
          <a:off x="21323300" y="1013269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162941</xdr:rowOff>
    </xdr:from>
    <xdr:to>
      <xdr:col>107</xdr:col>
      <xdr:colOff>101600</xdr:colOff>
      <xdr:row>59</xdr:row>
      <xdr:rowOff>93091</xdr:rowOff>
    </xdr:to>
    <xdr:sp macro="" textlink="">
      <xdr:nvSpPr>
        <xdr:cNvPr id="537" name="楕円 536"/>
        <xdr:cNvSpPr/>
      </xdr:nvSpPr>
      <xdr:spPr>
        <a:xfrm>
          <a:off x="20383500" y="101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28194</xdr:rowOff>
    </xdr:from>
    <xdr:to>
      <xdr:col>111</xdr:col>
      <xdr:colOff>177800</xdr:colOff>
      <xdr:row>59</xdr:row>
      <xdr:rowOff>42291</xdr:rowOff>
    </xdr:to>
    <xdr:cxnSp macro="">
      <xdr:nvCxnSpPr>
        <xdr:cNvPr id="538" name="直線コネクタ 537"/>
        <xdr:cNvCxnSpPr/>
      </xdr:nvCxnSpPr>
      <xdr:spPr>
        <a:xfrm flipV="1">
          <a:off x="20434300" y="1014374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9"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1"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95521</xdr:rowOff>
    </xdr:from>
    <xdr:ext cx="469744" cy="259045"/>
    <xdr:sp macro="" textlink="">
      <xdr:nvSpPr>
        <xdr:cNvPr id="542" name="n_1mainValue【学校施設】&#10;一人当たり面積"/>
        <xdr:cNvSpPr txBox="1"/>
      </xdr:nvSpPr>
      <xdr:spPr>
        <a:xfrm>
          <a:off x="21075727"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109618</xdr:rowOff>
    </xdr:from>
    <xdr:ext cx="469744" cy="259045"/>
    <xdr:sp macro="" textlink="">
      <xdr:nvSpPr>
        <xdr:cNvPr id="543" name="n_2mainValue【学校施設】&#10;一人当たり面積"/>
        <xdr:cNvSpPr txBox="1"/>
      </xdr:nvSpPr>
      <xdr:spPr>
        <a:xfrm>
          <a:off x="20199427" y="988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7" name="フローチャート: 判断 57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xdr:rowOff>
    </xdr:from>
    <xdr:to>
      <xdr:col>85</xdr:col>
      <xdr:colOff>177800</xdr:colOff>
      <xdr:row>79</xdr:row>
      <xdr:rowOff>107950</xdr:rowOff>
    </xdr:to>
    <xdr:sp macro="" textlink="">
      <xdr:nvSpPr>
        <xdr:cNvPr id="583" name="楕円 582"/>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29227</xdr:rowOff>
    </xdr:from>
    <xdr:ext cx="405111" cy="259045"/>
    <xdr:sp macro="" textlink="">
      <xdr:nvSpPr>
        <xdr:cNvPr id="584" name="【児童館】&#10;有形固定資産減価償却率該当値テキスト"/>
        <xdr:cNvSpPr txBox="1"/>
      </xdr:nvSpPr>
      <xdr:spPr>
        <a:xfrm>
          <a:off x="163576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585" name="楕円 584"/>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79</xdr:row>
      <xdr:rowOff>106680</xdr:rowOff>
    </xdr:to>
    <xdr:cxnSp macro="">
      <xdr:nvCxnSpPr>
        <xdr:cNvPr id="586" name="直線コネクタ 585"/>
        <xdr:cNvCxnSpPr/>
      </xdr:nvCxnSpPr>
      <xdr:spPr>
        <a:xfrm flipV="1">
          <a:off x="15481300" y="13601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107314</xdr:rowOff>
    </xdr:from>
    <xdr:to>
      <xdr:col>76</xdr:col>
      <xdr:colOff>165100</xdr:colOff>
      <xdr:row>80</xdr:row>
      <xdr:rowOff>37464</xdr:rowOff>
    </xdr:to>
    <xdr:sp macro="" textlink="">
      <xdr:nvSpPr>
        <xdr:cNvPr id="587" name="楕円 586"/>
        <xdr:cNvSpPr/>
      </xdr:nvSpPr>
      <xdr:spPr>
        <a:xfrm>
          <a:off x="14541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106680</xdr:rowOff>
    </xdr:from>
    <xdr:to>
      <xdr:col>81</xdr:col>
      <xdr:colOff>50800</xdr:colOff>
      <xdr:row>79</xdr:row>
      <xdr:rowOff>158114</xdr:rowOff>
    </xdr:to>
    <xdr:cxnSp macro="">
      <xdr:nvCxnSpPr>
        <xdr:cNvPr id="588" name="直線コネクタ 587"/>
        <xdr:cNvCxnSpPr/>
      </xdr:nvCxnSpPr>
      <xdr:spPr>
        <a:xfrm flipV="1">
          <a:off x="14592300" y="136512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91"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592" name="n_1mainValue【児童館】&#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53991</xdr:rowOff>
    </xdr:from>
    <xdr:ext cx="405111" cy="259045"/>
    <xdr:sp macro="" textlink="">
      <xdr:nvSpPr>
        <xdr:cNvPr id="593" name="n_2mainValue【児童館】&#10;有形固定資産減価償却率"/>
        <xdr:cNvSpPr txBox="1"/>
      </xdr:nvSpPr>
      <xdr:spPr>
        <a:xfrm>
          <a:off x="14389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20"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4" name="フローチャート: 判断 62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30" name="楕円 629"/>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31"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32" name="楕円 631"/>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33" name="直線コネクタ 632"/>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4" name="楕円 633"/>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152400</xdr:rowOff>
    </xdr:to>
    <xdr:cxnSp macro="">
      <xdr:nvCxnSpPr>
        <xdr:cNvPr id="635" name="直線コネクタ 634"/>
        <xdr:cNvCxnSpPr/>
      </xdr:nvCxnSpPr>
      <xdr:spPr>
        <a:xfrm flipV="1">
          <a:off x="20434300" y="1453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39"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0"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類似団体と比較して特に有形固定資産減価償却率が高い施設は，児童館と公営住宅であり，児童館は，新たな整備をしておらず</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施設しかないことから特に償却率が高くなっている。また，公営住宅についても，耐用年限を経過した住宅や，建設後既に</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年以上経過し改修時期を迎えている住宅が多いことにより償却率が高くなっている。類似団体と比較し低い施設である保育所は，平成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年度に神杉保育所やその他の保育所の整備工事などを実施したため償却率が減少している。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一人当たり面積については，類似団体と比較してほとんどの施設において高い数値となっている。本市は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市町村が合併したことに伴い機能の重複した施設も多く，人口規模の割には多くの公共施設が配置され，類似団体よりも資産保有量が多くなっていることが要因である。また，平成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年度は前年度末と比較して道路や保育所等の整備に伴う資産の増加と人口減少の影響により，住民一人当たり資産額はさらに増加している。</a:t>
          </a:r>
        </a:p>
        <a:p>
          <a:r>
            <a:rPr kumimoji="1" lang="ja-JP" altLang="en-US" sz="1300">
              <a:latin typeface="ＭＳ Ｐゴシック" panose="020B0600070205080204" pitchFamily="50" charset="-128"/>
              <a:ea typeface="ＭＳ Ｐゴシック" panose="020B0600070205080204" pitchFamily="50" charset="-128"/>
            </a:rPr>
            <a:t>　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2" name="楕円 71"/>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3" name="【図書館】&#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4" name="楕円 73"/>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32113</xdr:rowOff>
    </xdr:to>
    <xdr:cxnSp macro="">
      <xdr:nvCxnSpPr>
        <xdr:cNvPr id="75" name="直線コネクタ 74"/>
        <xdr:cNvCxnSpPr/>
      </xdr:nvCxnSpPr>
      <xdr:spPr>
        <a:xfrm flipV="1">
          <a:off x="3797300" y="65112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23767</xdr:rowOff>
    </xdr:from>
    <xdr:to>
      <xdr:col>15</xdr:col>
      <xdr:colOff>101600</xdr:colOff>
      <xdr:row>38</xdr:row>
      <xdr:rowOff>125367</xdr:rowOff>
    </xdr:to>
    <xdr:sp macro="" textlink="">
      <xdr:nvSpPr>
        <xdr:cNvPr id="76" name="楕円 75"/>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32113</xdr:rowOff>
    </xdr:from>
    <xdr:to>
      <xdr:col>19</xdr:col>
      <xdr:colOff>177800</xdr:colOff>
      <xdr:row>38</xdr:row>
      <xdr:rowOff>74567</xdr:rowOff>
    </xdr:to>
    <xdr:cxnSp macro="">
      <xdr:nvCxnSpPr>
        <xdr:cNvPr id="77" name="直線コネクタ 76"/>
        <xdr:cNvCxnSpPr/>
      </xdr:nvCxnSpPr>
      <xdr:spPr>
        <a:xfrm flipV="1">
          <a:off x="2908300" y="65472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74040</xdr:rowOff>
    </xdr:from>
    <xdr:ext cx="405111" cy="259045"/>
    <xdr:sp macro="" textlink="">
      <xdr:nvSpPr>
        <xdr:cNvPr id="81" name="n_1main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2" name="n_2main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21" name="楕円 120"/>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22" name="【図書館】&#10;一人当たり面積該当値テキスト"/>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23" name="楕円 122"/>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114300</xdr:rowOff>
    </xdr:to>
    <xdr:cxnSp macro="">
      <xdr:nvCxnSpPr>
        <xdr:cNvPr id="124" name="直線コネクタ 123"/>
        <xdr:cNvCxnSpPr/>
      </xdr:nvCxnSpPr>
      <xdr:spPr>
        <a:xfrm>
          <a:off x="96393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82550</xdr:rowOff>
    </xdr:from>
    <xdr:to>
      <xdr:col>46</xdr:col>
      <xdr:colOff>38100</xdr:colOff>
      <xdr:row>37</xdr:row>
      <xdr:rowOff>12700</xdr:rowOff>
    </xdr:to>
    <xdr:sp macro="" textlink="">
      <xdr:nvSpPr>
        <xdr:cNvPr id="125" name="楕円 124"/>
        <xdr:cNvSpPr/>
      </xdr:nvSpPr>
      <xdr:spPr>
        <a:xfrm>
          <a:off x="869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133350</xdr:rowOff>
    </xdr:to>
    <xdr:cxnSp macro="">
      <xdr:nvCxnSpPr>
        <xdr:cNvPr id="126" name="直線コネクタ 125"/>
        <xdr:cNvCxnSpPr/>
      </xdr:nvCxnSpPr>
      <xdr:spPr>
        <a:xfrm flipV="1">
          <a:off x="8750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30" name="n_1mainValue【図書館】&#10;一人当たり面積"/>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29227</xdr:rowOff>
    </xdr:from>
    <xdr:ext cx="469744" cy="259045"/>
    <xdr:sp macro="" textlink="">
      <xdr:nvSpPr>
        <xdr:cNvPr id="131" name="n_2mainValue【図書館】&#10;一人当たり面積"/>
        <xdr:cNvSpPr txBox="1"/>
      </xdr:nvSpPr>
      <xdr:spPr>
        <a:xfrm>
          <a:off x="8515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19685</xdr:rowOff>
    </xdr:from>
    <xdr:to>
      <xdr:col>24</xdr:col>
      <xdr:colOff>114300</xdr:colOff>
      <xdr:row>56</xdr:row>
      <xdr:rowOff>121285</xdr:rowOff>
    </xdr:to>
    <xdr:sp macro="" textlink="">
      <xdr:nvSpPr>
        <xdr:cNvPr id="171" name="楕円 170"/>
        <xdr:cNvSpPr/>
      </xdr:nvSpPr>
      <xdr:spPr>
        <a:xfrm>
          <a:off x="45847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144162</xdr:rowOff>
    </xdr:from>
    <xdr:ext cx="405111" cy="259045"/>
    <xdr:sp macro="" textlink="">
      <xdr:nvSpPr>
        <xdr:cNvPr id="172" name="【体育館・プール】&#10;有形固定資産減価償却率該当値テキスト"/>
        <xdr:cNvSpPr txBox="1"/>
      </xdr:nvSpPr>
      <xdr:spPr>
        <a:xfrm>
          <a:off x="4673600"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38735</xdr:rowOff>
    </xdr:from>
    <xdr:to>
      <xdr:col>20</xdr:col>
      <xdr:colOff>38100</xdr:colOff>
      <xdr:row>56</xdr:row>
      <xdr:rowOff>140335</xdr:rowOff>
    </xdr:to>
    <xdr:sp macro="" textlink="">
      <xdr:nvSpPr>
        <xdr:cNvPr id="173" name="楕円 172"/>
        <xdr:cNvSpPr/>
      </xdr:nvSpPr>
      <xdr:spPr>
        <a:xfrm>
          <a:off x="3746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70485</xdr:rowOff>
    </xdr:from>
    <xdr:to>
      <xdr:col>24</xdr:col>
      <xdr:colOff>63500</xdr:colOff>
      <xdr:row>56</xdr:row>
      <xdr:rowOff>89535</xdr:rowOff>
    </xdr:to>
    <xdr:cxnSp macro="">
      <xdr:nvCxnSpPr>
        <xdr:cNvPr id="174" name="直線コネクタ 173"/>
        <xdr:cNvCxnSpPr/>
      </xdr:nvCxnSpPr>
      <xdr:spPr>
        <a:xfrm flipV="1">
          <a:off x="3797300" y="96716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59690</xdr:rowOff>
    </xdr:from>
    <xdr:to>
      <xdr:col>15</xdr:col>
      <xdr:colOff>101600</xdr:colOff>
      <xdr:row>56</xdr:row>
      <xdr:rowOff>161290</xdr:rowOff>
    </xdr:to>
    <xdr:sp macro="" textlink="">
      <xdr:nvSpPr>
        <xdr:cNvPr id="175" name="楕円 174"/>
        <xdr:cNvSpPr/>
      </xdr:nvSpPr>
      <xdr:spPr>
        <a:xfrm>
          <a:off x="2857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89535</xdr:rowOff>
    </xdr:from>
    <xdr:to>
      <xdr:col>19</xdr:col>
      <xdr:colOff>177800</xdr:colOff>
      <xdr:row>56</xdr:row>
      <xdr:rowOff>110490</xdr:rowOff>
    </xdr:to>
    <xdr:cxnSp macro="">
      <xdr:nvCxnSpPr>
        <xdr:cNvPr id="176" name="直線コネクタ 175"/>
        <xdr:cNvCxnSpPr/>
      </xdr:nvCxnSpPr>
      <xdr:spPr>
        <a:xfrm flipV="1">
          <a:off x="2908300" y="9690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156862</xdr:rowOff>
    </xdr:from>
    <xdr:ext cx="405111" cy="259045"/>
    <xdr:sp macro="" textlink="">
      <xdr:nvSpPr>
        <xdr:cNvPr id="180" name="n_1mainValue【体育館・プール】&#10;有形固定資産減価償却率"/>
        <xdr:cNvSpPr txBox="1"/>
      </xdr:nvSpPr>
      <xdr:spPr>
        <a:xfrm>
          <a:off x="3582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6367</xdr:rowOff>
    </xdr:from>
    <xdr:ext cx="405111" cy="259045"/>
    <xdr:sp macro="" textlink="">
      <xdr:nvSpPr>
        <xdr:cNvPr id="181" name="n_2mainValue【体育館・プール】&#10;有形固定資産減価償却率"/>
        <xdr:cNvSpPr txBox="1"/>
      </xdr:nvSpPr>
      <xdr:spPr>
        <a:xfrm>
          <a:off x="2705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159512</xdr:rowOff>
    </xdr:from>
    <xdr:to>
      <xdr:col>55</xdr:col>
      <xdr:colOff>50800</xdr:colOff>
      <xdr:row>61</xdr:row>
      <xdr:rowOff>89662</xdr:rowOff>
    </xdr:to>
    <xdr:sp macro="" textlink="">
      <xdr:nvSpPr>
        <xdr:cNvPr id="218" name="楕円 217"/>
        <xdr:cNvSpPr/>
      </xdr:nvSpPr>
      <xdr:spPr>
        <a:xfrm>
          <a:off x="10426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137939</xdr:rowOff>
    </xdr:from>
    <xdr:ext cx="469744" cy="259045"/>
    <xdr:sp macro="" textlink="">
      <xdr:nvSpPr>
        <xdr:cNvPr id="219" name="【体育館・プール】&#10;一人当たり面積該当値テキスト"/>
        <xdr:cNvSpPr txBox="1"/>
      </xdr:nvSpPr>
      <xdr:spPr>
        <a:xfrm>
          <a:off x="10515600"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220" name="楕円 219"/>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38862</xdr:rowOff>
    </xdr:from>
    <xdr:to>
      <xdr:col>55</xdr:col>
      <xdr:colOff>0</xdr:colOff>
      <xdr:row>61</xdr:row>
      <xdr:rowOff>43434</xdr:rowOff>
    </xdr:to>
    <xdr:cxnSp macro="">
      <xdr:nvCxnSpPr>
        <xdr:cNvPr id="221" name="直線コネクタ 220"/>
        <xdr:cNvCxnSpPr/>
      </xdr:nvCxnSpPr>
      <xdr:spPr>
        <a:xfrm flipV="1">
          <a:off x="9639300" y="10497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170942</xdr:rowOff>
    </xdr:from>
    <xdr:to>
      <xdr:col>46</xdr:col>
      <xdr:colOff>38100</xdr:colOff>
      <xdr:row>61</xdr:row>
      <xdr:rowOff>101092</xdr:rowOff>
    </xdr:to>
    <xdr:sp macro="" textlink="">
      <xdr:nvSpPr>
        <xdr:cNvPr id="222" name="楕円 221"/>
        <xdr:cNvSpPr/>
      </xdr:nvSpPr>
      <xdr:spPr>
        <a:xfrm>
          <a:off x="8699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43434</xdr:rowOff>
    </xdr:from>
    <xdr:to>
      <xdr:col>50</xdr:col>
      <xdr:colOff>114300</xdr:colOff>
      <xdr:row>61</xdr:row>
      <xdr:rowOff>50292</xdr:rowOff>
    </xdr:to>
    <xdr:cxnSp macro="">
      <xdr:nvCxnSpPr>
        <xdr:cNvPr id="223" name="直線コネクタ 222"/>
        <xdr:cNvCxnSpPr/>
      </xdr:nvCxnSpPr>
      <xdr:spPr>
        <a:xfrm flipV="1">
          <a:off x="8750300" y="105018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85361</xdr:rowOff>
    </xdr:from>
    <xdr:ext cx="469744" cy="259045"/>
    <xdr:sp macro="" textlink="">
      <xdr:nvSpPr>
        <xdr:cNvPr id="227" name="n_1mainValue【体育館・プール】&#10;一人当たり面積"/>
        <xdr:cNvSpPr txBox="1"/>
      </xdr:nvSpPr>
      <xdr:spPr>
        <a:xfrm>
          <a:off x="93917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92219</xdr:rowOff>
    </xdr:from>
    <xdr:ext cx="469744" cy="259045"/>
    <xdr:sp macro="" textlink="">
      <xdr:nvSpPr>
        <xdr:cNvPr id="228" name="n_2mainValue【体育館・プール】&#10;一人当たり面積"/>
        <xdr:cNvSpPr txBox="1"/>
      </xdr:nvSpPr>
      <xdr:spPr>
        <a:xfrm>
          <a:off x="8515427"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58"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68" name="楕円 267"/>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269" name="【福祉施設】&#10;有形固定資産減価償却率該当値テキスト"/>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70" name="楕円 269"/>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74295</xdr:rowOff>
    </xdr:to>
    <xdr:cxnSp macro="">
      <xdr:nvCxnSpPr>
        <xdr:cNvPr id="271" name="直線コネクタ 270"/>
        <xdr:cNvCxnSpPr/>
      </xdr:nvCxnSpPr>
      <xdr:spPr>
        <a:xfrm flipV="1">
          <a:off x="3797300" y="142303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272" name="楕円 271"/>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74295</xdr:rowOff>
    </xdr:to>
    <xdr:cxnSp macro="">
      <xdr:nvCxnSpPr>
        <xdr:cNvPr id="273" name="直線コネクタ 272"/>
        <xdr:cNvCxnSpPr/>
      </xdr:nvCxnSpPr>
      <xdr:spPr>
        <a:xfrm>
          <a:off x="2908300" y="142817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74"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75"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77" name="n_1mainValue【福祉施設】&#10;有形固定資産減価償却率"/>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278" name="n_2mainValue【福祉施設】&#10;有形固定資産減価償却率"/>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75474</xdr:rowOff>
    </xdr:from>
    <xdr:to>
      <xdr:col>55</xdr:col>
      <xdr:colOff>50800</xdr:colOff>
      <xdr:row>79</xdr:row>
      <xdr:rowOff>5624</xdr:rowOff>
    </xdr:to>
    <xdr:sp macro="" textlink="">
      <xdr:nvSpPr>
        <xdr:cNvPr id="319" name="楕円 318"/>
        <xdr:cNvSpPr/>
      </xdr:nvSpPr>
      <xdr:spPr>
        <a:xfrm>
          <a:off x="104267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28501</xdr:rowOff>
    </xdr:from>
    <xdr:ext cx="469744" cy="259045"/>
    <xdr:sp macro="" textlink="">
      <xdr:nvSpPr>
        <xdr:cNvPr id="320" name="【福祉施設】&#10;一人当たり面積該当値テキスト"/>
        <xdr:cNvSpPr txBox="1"/>
      </xdr:nvSpPr>
      <xdr:spPr>
        <a:xfrm>
          <a:off x="10515600" y="1340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162016</xdr:rowOff>
    </xdr:from>
    <xdr:to>
      <xdr:col>50</xdr:col>
      <xdr:colOff>165100</xdr:colOff>
      <xdr:row>78</xdr:row>
      <xdr:rowOff>92166</xdr:rowOff>
    </xdr:to>
    <xdr:sp macro="" textlink="">
      <xdr:nvSpPr>
        <xdr:cNvPr id="321" name="楕円 320"/>
        <xdr:cNvSpPr/>
      </xdr:nvSpPr>
      <xdr:spPr>
        <a:xfrm>
          <a:off x="9588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41366</xdr:rowOff>
    </xdr:from>
    <xdr:to>
      <xdr:col>55</xdr:col>
      <xdr:colOff>0</xdr:colOff>
      <xdr:row>78</xdr:row>
      <xdr:rowOff>126274</xdr:rowOff>
    </xdr:to>
    <xdr:cxnSp macro="">
      <xdr:nvCxnSpPr>
        <xdr:cNvPr id="322" name="直線コネクタ 321"/>
        <xdr:cNvCxnSpPr/>
      </xdr:nvCxnSpPr>
      <xdr:spPr>
        <a:xfrm>
          <a:off x="9639300" y="1341446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135889</xdr:rowOff>
    </xdr:from>
    <xdr:to>
      <xdr:col>46</xdr:col>
      <xdr:colOff>38100</xdr:colOff>
      <xdr:row>78</xdr:row>
      <xdr:rowOff>66039</xdr:rowOff>
    </xdr:to>
    <xdr:sp macro="" textlink="">
      <xdr:nvSpPr>
        <xdr:cNvPr id="323" name="楕円 322"/>
        <xdr:cNvSpPr/>
      </xdr:nvSpPr>
      <xdr:spPr>
        <a:xfrm>
          <a:off x="8699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15239</xdr:rowOff>
    </xdr:from>
    <xdr:to>
      <xdr:col>50</xdr:col>
      <xdr:colOff>114300</xdr:colOff>
      <xdr:row>78</xdr:row>
      <xdr:rowOff>41366</xdr:rowOff>
    </xdr:to>
    <xdr:cxnSp macro="">
      <xdr:nvCxnSpPr>
        <xdr:cNvPr id="324" name="直線コネクタ 323"/>
        <xdr:cNvCxnSpPr/>
      </xdr:nvCxnSpPr>
      <xdr:spPr>
        <a:xfrm>
          <a:off x="8750300" y="13388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108693</xdr:rowOff>
    </xdr:from>
    <xdr:ext cx="469744" cy="259045"/>
    <xdr:sp macro="" textlink="">
      <xdr:nvSpPr>
        <xdr:cNvPr id="328" name="n_1mainValue【福祉施設】&#10;一人当たり面積"/>
        <xdr:cNvSpPr txBox="1"/>
      </xdr:nvSpPr>
      <xdr:spPr>
        <a:xfrm>
          <a:off x="93917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82566</xdr:rowOff>
    </xdr:from>
    <xdr:ext cx="469744" cy="259045"/>
    <xdr:sp macro="" textlink="">
      <xdr:nvSpPr>
        <xdr:cNvPr id="329" name="n_2mainValue【福祉施設】&#10;一人当たり面積"/>
        <xdr:cNvSpPr txBox="1"/>
      </xdr:nvSpPr>
      <xdr:spPr>
        <a:xfrm>
          <a:off x="8515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0"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28666</xdr:rowOff>
    </xdr:from>
    <xdr:to>
      <xdr:col>24</xdr:col>
      <xdr:colOff>114300</xdr:colOff>
      <xdr:row>107</xdr:row>
      <xdr:rowOff>130266</xdr:rowOff>
    </xdr:to>
    <xdr:sp macro="" textlink="">
      <xdr:nvSpPr>
        <xdr:cNvPr id="370" name="楕円 369"/>
        <xdr:cNvSpPr/>
      </xdr:nvSpPr>
      <xdr:spPr>
        <a:xfrm>
          <a:off x="4584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7093</xdr:rowOff>
    </xdr:from>
    <xdr:ext cx="405111" cy="259045"/>
    <xdr:sp macro="" textlink="">
      <xdr:nvSpPr>
        <xdr:cNvPr id="371" name="【市民会館】&#10;有形固定資産減価償却率該当値テキスト"/>
        <xdr:cNvSpPr txBox="1"/>
      </xdr:nvSpPr>
      <xdr:spPr>
        <a:xfrm>
          <a:off x="4673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372" name="楕円 371"/>
        <xdr:cNvSpPr/>
      </xdr:nvSpPr>
      <xdr:spPr>
        <a:xfrm>
          <a:off x="3746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79466</xdr:rowOff>
    </xdr:from>
    <xdr:to>
      <xdr:col>24</xdr:col>
      <xdr:colOff>63500</xdr:colOff>
      <xdr:row>107</xdr:row>
      <xdr:rowOff>126819</xdr:rowOff>
    </xdr:to>
    <xdr:cxnSp macro="">
      <xdr:nvCxnSpPr>
        <xdr:cNvPr id="373" name="直線コネクタ 372"/>
        <xdr:cNvCxnSpPr/>
      </xdr:nvCxnSpPr>
      <xdr:spPr>
        <a:xfrm flipV="1">
          <a:off x="3797300" y="1842461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121738</xdr:rowOff>
    </xdr:from>
    <xdr:to>
      <xdr:col>15</xdr:col>
      <xdr:colOff>101600</xdr:colOff>
      <xdr:row>108</xdr:row>
      <xdr:rowOff>51888</xdr:rowOff>
    </xdr:to>
    <xdr:sp macro="" textlink="">
      <xdr:nvSpPr>
        <xdr:cNvPr id="374" name="楕円 373"/>
        <xdr:cNvSpPr/>
      </xdr:nvSpPr>
      <xdr:spPr>
        <a:xfrm>
          <a:off x="2857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108</xdr:row>
      <xdr:rowOff>1088</xdr:rowOff>
    </xdr:to>
    <xdr:cxnSp macro="">
      <xdr:nvCxnSpPr>
        <xdr:cNvPr id="375" name="直線コネクタ 374"/>
        <xdr:cNvCxnSpPr/>
      </xdr:nvCxnSpPr>
      <xdr:spPr>
        <a:xfrm flipV="1">
          <a:off x="2908300" y="184719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7"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379" name="n_1mainValue【市民会館】&#10;有形固定資産減価償却率"/>
        <xdr:cNvSpPr txBox="1"/>
      </xdr:nvSpPr>
      <xdr:spPr>
        <a:xfrm>
          <a:off x="3582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43015</xdr:rowOff>
    </xdr:from>
    <xdr:ext cx="405111" cy="259045"/>
    <xdr:sp macro="" textlink="">
      <xdr:nvSpPr>
        <xdr:cNvPr id="380" name="n_2mainValue【市民会館】&#10;有形固定資産減価償却率"/>
        <xdr:cNvSpPr txBox="1"/>
      </xdr:nvSpPr>
      <xdr:spPr>
        <a:xfrm>
          <a:off x="2705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82550</xdr:rowOff>
    </xdr:from>
    <xdr:to>
      <xdr:col>55</xdr:col>
      <xdr:colOff>50800</xdr:colOff>
      <xdr:row>100</xdr:row>
      <xdr:rowOff>12700</xdr:rowOff>
    </xdr:to>
    <xdr:sp macro="" textlink="">
      <xdr:nvSpPr>
        <xdr:cNvPr id="417" name="楕円 416"/>
        <xdr:cNvSpPr/>
      </xdr:nvSpPr>
      <xdr:spPr>
        <a:xfrm>
          <a:off x="10426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35577</xdr:rowOff>
    </xdr:from>
    <xdr:ext cx="469744" cy="259045"/>
    <xdr:sp macro="" textlink="">
      <xdr:nvSpPr>
        <xdr:cNvPr id="418" name="【市民会館】&#10;一人当たり面積該当値テキスト"/>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100837</xdr:rowOff>
    </xdr:from>
    <xdr:to>
      <xdr:col>50</xdr:col>
      <xdr:colOff>165100</xdr:colOff>
      <xdr:row>100</xdr:row>
      <xdr:rowOff>30987</xdr:rowOff>
    </xdr:to>
    <xdr:sp macro="" textlink="">
      <xdr:nvSpPr>
        <xdr:cNvPr id="419" name="楕円 418"/>
        <xdr:cNvSpPr/>
      </xdr:nvSpPr>
      <xdr:spPr>
        <a:xfrm>
          <a:off x="95885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133350</xdr:rowOff>
    </xdr:from>
    <xdr:to>
      <xdr:col>55</xdr:col>
      <xdr:colOff>0</xdr:colOff>
      <xdr:row>99</xdr:row>
      <xdr:rowOff>151637</xdr:rowOff>
    </xdr:to>
    <xdr:cxnSp macro="">
      <xdr:nvCxnSpPr>
        <xdr:cNvPr id="420" name="直線コネクタ 419"/>
        <xdr:cNvCxnSpPr/>
      </xdr:nvCxnSpPr>
      <xdr:spPr>
        <a:xfrm flipV="1">
          <a:off x="9639300" y="171069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132842</xdr:rowOff>
    </xdr:from>
    <xdr:to>
      <xdr:col>46</xdr:col>
      <xdr:colOff>38100</xdr:colOff>
      <xdr:row>100</xdr:row>
      <xdr:rowOff>62992</xdr:rowOff>
    </xdr:to>
    <xdr:sp macro="" textlink="">
      <xdr:nvSpPr>
        <xdr:cNvPr id="421" name="楕円 420"/>
        <xdr:cNvSpPr/>
      </xdr:nvSpPr>
      <xdr:spPr>
        <a:xfrm>
          <a:off x="8699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151637</xdr:rowOff>
    </xdr:from>
    <xdr:to>
      <xdr:col>50</xdr:col>
      <xdr:colOff>114300</xdr:colOff>
      <xdr:row>100</xdr:row>
      <xdr:rowOff>12192</xdr:rowOff>
    </xdr:to>
    <xdr:cxnSp macro="">
      <xdr:nvCxnSpPr>
        <xdr:cNvPr id="422" name="直線コネクタ 421"/>
        <xdr:cNvCxnSpPr/>
      </xdr:nvCxnSpPr>
      <xdr:spPr>
        <a:xfrm flipV="1">
          <a:off x="8750300" y="171251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47514</xdr:rowOff>
    </xdr:from>
    <xdr:ext cx="469744" cy="259045"/>
    <xdr:sp macro="" textlink="">
      <xdr:nvSpPr>
        <xdr:cNvPr id="426" name="n_1mainValue【市民会館】&#10;一人当たり面積"/>
        <xdr:cNvSpPr txBox="1"/>
      </xdr:nvSpPr>
      <xdr:spPr>
        <a:xfrm>
          <a:off x="9391727" y="168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79519</xdr:rowOff>
    </xdr:from>
    <xdr:ext cx="469744" cy="259045"/>
    <xdr:sp macro="" textlink="">
      <xdr:nvSpPr>
        <xdr:cNvPr id="427" name="n_2mainValue【市民会館】&#10;一人当たり面積"/>
        <xdr:cNvSpPr txBox="1"/>
      </xdr:nvSpPr>
      <xdr:spPr>
        <a:xfrm>
          <a:off x="85154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102144</xdr:rowOff>
    </xdr:from>
    <xdr:to>
      <xdr:col>85</xdr:col>
      <xdr:colOff>177800</xdr:colOff>
      <xdr:row>36</xdr:row>
      <xdr:rowOff>32294</xdr:rowOff>
    </xdr:to>
    <xdr:sp macro="" textlink="">
      <xdr:nvSpPr>
        <xdr:cNvPr id="468" name="楕円 467"/>
        <xdr:cNvSpPr/>
      </xdr:nvSpPr>
      <xdr:spPr>
        <a:xfrm>
          <a:off x="16268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125021</xdr:rowOff>
    </xdr:from>
    <xdr:ext cx="405111" cy="259045"/>
    <xdr:sp macro="" textlink="">
      <xdr:nvSpPr>
        <xdr:cNvPr id="469" name="【一般廃棄物処理施設】&#10;有形固定資産減価償却率該当値テキスト"/>
        <xdr:cNvSpPr txBox="1"/>
      </xdr:nvSpPr>
      <xdr:spPr>
        <a:xfrm>
          <a:off x="16357600"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115207</xdr:rowOff>
    </xdr:from>
    <xdr:to>
      <xdr:col>81</xdr:col>
      <xdr:colOff>101600</xdr:colOff>
      <xdr:row>36</xdr:row>
      <xdr:rowOff>45357</xdr:rowOff>
    </xdr:to>
    <xdr:sp macro="" textlink="">
      <xdr:nvSpPr>
        <xdr:cNvPr id="470" name="楕円 469"/>
        <xdr:cNvSpPr/>
      </xdr:nvSpPr>
      <xdr:spPr>
        <a:xfrm>
          <a:off x="15430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152944</xdr:rowOff>
    </xdr:from>
    <xdr:to>
      <xdr:col>85</xdr:col>
      <xdr:colOff>127000</xdr:colOff>
      <xdr:row>35</xdr:row>
      <xdr:rowOff>166007</xdr:rowOff>
    </xdr:to>
    <xdr:cxnSp macro="">
      <xdr:nvCxnSpPr>
        <xdr:cNvPr id="471" name="直線コネクタ 470"/>
        <xdr:cNvCxnSpPr/>
      </xdr:nvCxnSpPr>
      <xdr:spPr>
        <a:xfrm flipV="1">
          <a:off x="15481300" y="61536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472" name="楕円 471"/>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166007</xdr:rowOff>
    </xdr:from>
    <xdr:to>
      <xdr:col>81</xdr:col>
      <xdr:colOff>50800</xdr:colOff>
      <xdr:row>36</xdr:row>
      <xdr:rowOff>1089</xdr:rowOff>
    </xdr:to>
    <xdr:cxnSp macro="">
      <xdr:nvCxnSpPr>
        <xdr:cNvPr id="473" name="直線コネクタ 472"/>
        <xdr:cNvCxnSpPr/>
      </xdr:nvCxnSpPr>
      <xdr:spPr>
        <a:xfrm flipV="1">
          <a:off x="14592300" y="61667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74"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75"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61884</xdr:rowOff>
    </xdr:from>
    <xdr:ext cx="405111" cy="259045"/>
    <xdr:sp macro="" textlink="">
      <xdr:nvSpPr>
        <xdr:cNvPr id="477" name="n_1mainValue【一般廃棄物処理施設】&#10;有形固定資産減価償却率"/>
        <xdr:cNvSpPr txBox="1"/>
      </xdr:nvSpPr>
      <xdr:spPr>
        <a:xfrm>
          <a:off x="152660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478" name="n_2mainValue【一般廃棄物処理施設】&#10;有形固定資産減価償却率"/>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117029</xdr:rowOff>
    </xdr:from>
    <xdr:to>
      <xdr:col>116</xdr:col>
      <xdr:colOff>114300</xdr:colOff>
      <xdr:row>36</xdr:row>
      <xdr:rowOff>47179</xdr:rowOff>
    </xdr:to>
    <xdr:sp macro="" textlink="">
      <xdr:nvSpPr>
        <xdr:cNvPr id="513" name="楕円 512"/>
        <xdr:cNvSpPr/>
      </xdr:nvSpPr>
      <xdr:spPr>
        <a:xfrm>
          <a:off x="22110700" y="61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139906</xdr:rowOff>
    </xdr:from>
    <xdr:ext cx="599010" cy="259045"/>
    <xdr:sp macro="" textlink="">
      <xdr:nvSpPr>
        <xdr:cNvPr id="514" name="【一般廃棄物処理施設】&#10;一人当たり有形固定資産（償却資産）額該当値テキスト"/>
        <xdr:cNvSpPr txBox="1"/>
      </xdr:nvSpPr>
      <xdr:spPr>
        <a:xfrm>
          <a:off x="22199600" y="59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136540</xdr:rowOff>
    </xdr:from>
    <xdr:to>
      <xdr:col>112</xdr:col>
      <xdr:colOff>38100</xdr:colOff>
      <xdr:row>36</xdr:row>
      <xdr:rowOff>66690</xdr:rowOff>
    </xdr:to>
    <xdr:sp macro="" textlink="">
      <xdr:nvSpPr>
        <xdr:cNvPr id="515" name="楕円 514"/>
        <xdr:cNvSpPr/>
      </xdr:nvSpPr>
      <xdr:spPr>
        <a:xfrm>
          <a:off x="21272500" y="61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167829</xdr:rowOff>
    </xdr:from>
    <xdr:to>
      <xdr:col>116</xdr:col>
      <xdr:colOff>63500</xdr:colOff>
      <xdr:row>36</xdr:row>
      <xdr:rowOff>15890</xdr:rowOff>
    </xdr:to>
    <xdr:cxnSp macro="">
      <xdr:nvCxnSpPr>
        <xdr:cNvPr id="516" name="直線コネクタ 515"/>
        <xdr:cNvCxnSpPr/>
      </xdr:nvCxnSpPr>
      <xdr:spPr>
        <a:xfrm flipV="1">
          <a:off x="21323300" y="6168579"/>
          <a:ext cx="8382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161583</xdr:rowOff>
    </xdr:from>
    <xdr:to>
      <xdr:col>107</xdr:col>
      <xdr:colOff>101600</xdr:colOff>
      <xdr:row>36</xdr:row>
      <xdr:rowOff>91733</xdr:rowOff>
    </xdr:to>
    <xdr:sp macro="" textlink="">
      <xdr:nvSpPr>
        <xdr:cNvPr id="517" name="楕円 516"/>
        <xdr:cNvSpPr/>
      </xdr:nvSpPr>
      <xdr:spPr>
        <a:xfrm>
          <a:off x="20383500" y="61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15890</xdr:rowOff>
    </xdr:from>
    <xdr:to>
      <xdr:col>111</xdr:col>
      <xdr:colOff>177800</xdr:colOff>
      <xdr:row>36</xdr:row>
      <xdr:rowOff>40933</xdr:rowOff>
    </xdr:to>
    <xdr:cxnSp macro="">
      <xdr:nvCxnSpPr>
        <xdr:cNvPr id="518" name="直線コネクタ 517"/>
        <xdr:cNvCxnSpPr/>
      </xdr:nvCxnSpPr>
      <xdr:spPr>
        <a:xfrm flipV="1">
          <a:off x="20434300" y="6188090"/>
          <a:ext cx="8890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9"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20"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83217</xdr:rowOff>
    </xdr:from>
    <xdr:ext cx="599010" cy="259045"/>
    <xdr:sp macro="" textlink="">
      <xdr:nvSpPr>
        <xdr:cNvPr id="522" name="n_1mainValue【一般廃棄物処理施設】&#10;一人当たり有形固定資産（償却資産）額"/>
        <xdr:cNvSpPr txBox="1"/>
      </xdr:nvSpPr>
      <xdr:spPr>
        <a:xfrm>
          <a:off x="21011095" y="591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108260</xdr:rowOff>
    </xdr:from>
    <xdr:ext cx="599010" cy="259045"/>
    <xdr:sp macro="" textlink="">
      <xdr:nvSpPr>
        <xdr:cNvPr id="523" name="n_2mainValue【一般廃棄物処理施設】&#10;一人当たり有形固定資産（償却資産）額"/>
        <xdr:cNvSpPr txBox="1"/>
      </xdr:nvSpPr>
      <xdr:spPr>
        <a:xfrm>
          <a:off x="20134795" y="593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64" name="楕円 563"/>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65" name="【保健センター・保健所】&#10;有形固定資産減価償却率該当値テキスト"/>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50437</xdr:rowOff>
    </xdr:from>
    <xdr:to>
      <xdr:col>81</xdr:col>
      <xdr:colOff>101600</xdr:colOff>
      <xdr:row>59</xdr:row>
      <xdr:rowOff>152037</xdr:rowOff>
    </xdr:to>
    <xdr:sp macro="" textlink="">
      <xdr:nvSpPr>
        <xdr:cNvPr id="566" name="楕円 565"/>
        <xdr:cNvSpPr/>
      </xdr:nvSpPr>
      <xdr:spPr>
        <a:xfrm>
          <a:off x="15430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101237</xdr:rowOff>
    </xdr:to>
    <xdr:cxnSp macro="">
      <xdr:nvCxnSpPr>
        <xdr:cNvPr id="567" name="直線コネクタ 566"/>
        <xdr:cNvCxnSpPr/>
      </xdr:nvCxnSpPr>
      <xdr:spPr>
        <a:xfrm flipV="1">
          <a:off x="15481300" y="1018249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568" name="楕円 567"/>
        <xdr:cNvSpPr/>
      </xdr:nvSpPr>
      <xdr:spPr>
        <a:xfrm>
          <a:off x="14541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128996</xdr:rowOff>
    </xdr:to>
    <xdr:cxnSp macro="">
      <xdr:nvCxnSpPr>
        <xdr:cNvPr id="569" name="直線コネクタ 568"/>
        <xdr:cNvCxnSpPr/>
      </xdr:nvCxnSpPr>
      <xdr:spPr>
        <a:xfrm flipV="1">
          <a:off x="14592300" y="102167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168564</xdr:rowOff>
    </xdr:from>
    <xdr:ext cx="405111" cy="259045"/>
    <xdr:sp macro="" textlink="">
      <xdr:nvSpPr>
        <xdr:cNvPr id="573" name="n_1mainValue【保健センター・保健所】&#10;有形固定資産減価償却率"/>
        <xdr:cNvSpPr txBox="1"/>
      </xdr:nvSpPr>
      <xdr:spPr>
        <a:xfrm>
          <a:off x="15266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74" name="n_2main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55880</xdr:rowOff>
    </xdr:from>
    <xdr:to>
      <xdr:col>116</xdr:col>
      <xdr:colOff>114300</xdr:colOff>
      <xdr:row>60</xdr:row>
      <xdr:rowOff>157480</xdr:rowOff>
    </xdr:to>
    <xdr:sp macro="" textlink="">
      <xdr:nvSpPr>
        <xdr:cNvPr id="613" name="楕円 612"/>
        <xdr:cNvSpPr/>
      </xdr:nvSpPr>
      <xdr:spPr>
        <a:xfrm>
          <a:off x="22110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78757</xdr:rowOff>
    </xdr:from>
    <xdr:ext cx="469744" cy="259045"/>
    <xdr:sp macro="" textlink="">
      <xdr:nvSpPr>
        <xdr:cNvPr id="614" name="【保健センター・保健所】&#10;一人当たり面積該当値テキスト"/>
        <xdr:cNvSpPr txBox="1"/>
      </xdr:nvSpPr>
      <xdr:spPr>
        <a:xfrm>
          <a:off x="22199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615" name="楕円 614"/>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106680</xdr:rowOff>
    </xdr:from>
    <xdr:to>
      <xdr:col>116</xdr:col>
      <xdr:colOff>63500</xdr:colOff>
      <xdr:row>60</xdr:row>
      <xdr:rowOff>121920</xdr:rowOff>
    </xdr:to>
    <xdr:cxnSp macro="">
      <xdr:nvCxnSpPr>
        <xdr:cNvPr id="616" name="直線コネクタ 615"/>
        <xdr:cNvCxnSpPr/>
      </xdr:nvCxnSpPr>
      <xdr:spPr>
        <a:xfrm flipV="1">
          <a:off x="21323300" y="10393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78740</xdr:rowOff>
    </xdr:from>
    <xdr:to>
      <xdr:col>107</xdr:col>
      <xdr:colOff>101600</xdr:colOff>
      <xdr:row>61</xdr:row>
      <xdr:rowOff>8890</xdr:rowOff>
    </xdr:to>
    <xdr:sp macro="" textlink="">
      <xdr:nvSpPr>
        <xdr:cNvPr id="617" name="楕円 616"/>
        <xdr:cNvSpPr/>
      </xdr:nvSpPr>
      <xdr:spPr>
        <a:xfrm>
          <a:off x="2038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129540</xdr:rowOff>
    </xdr:to>
    <xdr:cxnSp macro="">
      <xdr:nvCxnSpPr>
        <xdr:cNvPr id="618" name="直線コネクタ 617"/>
        <xdr:cNvCxnSpPr/>
      </xdr:nvCxnSpPr>
      <xdr:spPr>
        <a:xfrm flipV="1">
          <a:off x="20434300" y="1040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9"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20"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622" name="n_1mainValue【保健センター・保健所】&#10;一人当たり面積"/>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25417</xdr:rowOff>
    </xdr:from>
    <xdr:ext cx="469744" cy="259045"/>
    <xdr:sp macro="" textlink="">
      <xdr:nvSpPr>
        <xdr:cNvPr id="623" name="n_2mainValue【保健センター・保健所】&#10;一人当たり面積"/>
        <xdr:cNvSpPr txBox="1"/>
      </xdr:nvSpPr>
      <xdr:spPr>
        <a:xfrm>
          <a:off x="20199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664" name="楕円 663"/>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665" name="【消防施設】&#10;有形固定資産減価償却率該当値テキスト"/>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140788</xdr:rowOff>
    </xdr:from>
    <xdr:to>
      <xdr:col>81</xdr:col>
      <xdr:colOff>101600</xdr:colOff>
      <xdr:row>80</xdr:row>
      <xdr:rowOff>70938</xdr:rowOff>
    </xdr:to>
    <xdr:sp macro="" textlink="">
      <xdr:nvSpPr>
        <xdr:cNvPr id="666" name="楕円 665"/>
        <xdr:cNvSpPr/>
      </xdr:nvSpPr>
      <xdr:spPr>
        <a:xfrm>
          <a:off x="15430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20138</xdr:rowOff>
    </xdr:from>
    <xdr:to>
      <xdr:col>85</xdr:col>
      <xdr:colOff>127000</xdr:colOff>
      <xdr:row>80</xdr:row>
      <xdr:rowOff>26670</xdr:rowOff>
    </xdr:to>
    <xdr:cxnSp macro="">
      <xdr:nvCxnSpPr>
        <xdr:cNvPr id="667" name="直線コネクタ 666"/>
        <xdr:cNvCxnSpPr/>
      </xdr:nvCxnSpPr>
      <xdr:spPr>
        <a:xfrm>
          <a:off x="15481300" y="137361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134257</xdr:rowOff>
    </xdr:from>
    <xdr:to>
      <xdr:col>76</xdr:col>
      <xdr:colOff>165100</xdr:colOff>
      <xdr:row>80</xdr:row>
      <xdr:rowOff>64407</xdr:rowOff>
    </xdr:to>
    <xdr:sp macro="" textlink="">
      <xdr:nvSpPr>
        <xdr:cNvPr id="668" name="楕円 667"/>
        <xdr:cNvSpPr/>
      </xdr:nvSpPr>
      <xdr:spPr>
        <a:xfrm>
          <a:off x="14541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xdr:rowOff>
    </xdr:from>
    <xdr:to>
      <xdr:col>81</xdr:col>
      <xdr:colOff>50800</xdr:colOff>
      <xdr:row>80</xdr:row>
      <xdr:rowOff>20138</xdr:rowOff>
    </xdr:to>
    <xdr:cxnSp macro="">
      <xdr:nvCxnSpPr>
        <xdr:cNvPr id="669" name="直線コネクタ 668"/>
        <xdr:cNvCxnSpPr/>
      </xdr:nvCxnSpPr>
      <xdr:spPr>
        <a:xfrm>
          <a:off x="14592300" y="137296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87465</xdr:rowOff>
    </xdr:from>
    <xdr:ext cx="405111" cy="259045"/>
    <xdr:sp macro="" textlink="">
      <xdr:nvSpPr>
        <xdr:cNvPr id="673" name="n_1mainValue【消防施設】&#10;有形固定資産減価償却率"/>
        <xdr:cNvSpPr txBox="1"/>
      </xdr:nvSpPr>
      <xdr:spPr>
        <a:xfrm>
          <a:off x="15266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80934</xdr:rowOff>
    </xdr:from>
    <xdr:ext cx="405111" cy="259045"/>
    <xdr:sp macro="" textlink="">
      <xdr:nvSpPr>
        <xdr:cNvPr id="674" name="n_2mainValue【消防施設】&#10;有形固定資産減価償却率"/>
        <xdr:cNvSpPr txBox="1"/>
      </xdr:nvSpPr>
      <xdr:spPr>
        <a:xfrm>
          <a:off x="14389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1" name="楕円 710"/>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12" name="【消防施設】&#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713" name="楕円 712"/>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138685</xdr:rowOff>
    </xdr:to>
    <xdr:cxnSp macro="">
      <xdr:nvCxnSpPr>
        <xdr:cNvPr id="714" name="直線コネクタ 713"/>
        <xdr:cNvCxnSpPr/>
      </xdr:nvCxnSpPr>
      <xdr:spPr>
        <a:xfrm flipV="1">
          <a:off x="21323300" y="1418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715" name="楕円 714"/>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147828</xdr:rowOff>
    </xdr:to>
    <xdr:cxnSp macro="">
      <xdr:nvCxnSpPr>
        <xdr:cNvPr id="716" name="直線コネクタ 715"/>
        <xdr:cNvCxnSpPr/>
      </xdr:nvCxnSpPr>
      <xdr:spPr>
        <a:xfrm flipV="1">
          <a:off x="20434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17"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18"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720" name="n_1mainValue【消防施設】&#10;一人当たり面積"/>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721"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762" name="楕円 761"/>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110326</xdr:rowOff>
    </xdr:from>
    <xdr:ext cx="405111" cy="259045"/>
    <xdr:sp macro="" textlink="">
      <xdr:nvSpPr>
        <xdr:cNvPr id="763" name="【庁舎】&#10;有形固定資産減価償却率該当値テキスト"/>
        <xdr:cNvSpPr txBox="1"/>
      </xdr:nvSpPr>
      <xdr:spPr>
        <a:xfrm>
          <a:off x="16357600" y="1776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764" name="楕円 763"/>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105</xdr:row>
      <xdr:rowOff>1088</xdr:rowOff>
    </xdr:to>
    <xdr:cxnSp macro="">
      <xdr:nvCxnSpPr>
        <xdr:cNvPr id="765" name="直線コネクタ 764"/>
        <xdr:cNvCxnSpPr/>
      </xdr:nvCxnSpPr>
      <xdr:spPr>
        <a:xfrm flipV="1">
          <a:off x="15481300" y="179690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66" name="楕円 765"/>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30480</xdr:rowOff>
    </xdr:to>
    <xdr:cxnSp macro="">
      <xdr:nvCxnSpPr>
        <xdr:cNvPr id="767" name="直線コネクタ 766"/>
        <xdr:cNvCxnSpPr/>
      </xdr:nvCxnSpPr>
      <xdr:spPr>
        <a:xfrm flipV="1">
          <a:off x="14592300" y="1800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68"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69"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771" name="n_1mainValue【庁舎】&#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72" name="n_2mainValue【庁舎】&#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76836</xdr:rowOff>
    </xdr:from>
    <xdr:to>
      <xdr:col>116</xdr:col>
      <xdr:colOff>114300</xdr:colOff>
      <xdr:row>104</xdr:row>
      <xdr:rowOff>6986</xdr:rowOff>
    </xdr:to>
    <xdr:sp macro="" textlink="">
      <xdr:nvSpPr>
        <xdr:cNvPr id="811" name="楕円 810"/>
        <xdr:cNvSpPr/>
      </xdr:nvSpPr>
      <xdr:spPr>
        <a:xfrm>
          <a:off x="221107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99713</xdr:rowOff>
    </xdr:from>
    <xdr:ext cx="469744" cy="259045"/>
    <xdr:sp macro="" textlink="">
      <xdr:nvSpPr>
        <xdr:cNvPr id="812" name="【庁舎】&#10;一人当たり面積該当値テキスト"/>
        <xdr:cNvSpPr txBox="1"/>
      </xdr:nvSpPr>
      <xdr:spPr>
        <a:xfrm>
          <a:off x="22199600" y="17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86361</xdr:rowOff>
    </xdr:from>
    <xdr:to>
      <xdr:col>112</xdr:col>
      <xdr:colOff>38100</xdr:colOff>
      <xdr:row>104</xdr:row>
      <xdr:rowOff>16511</xdr:rowOff>
    </xdr:to>
    <xdr:sp macro="" textlink="">
      <xdr:nvSpPr>
        <xdr:cNvPr id="813" name="楕円 812"/>
        <xdr:cNvSpPr/>
      </xdr:nvSpPr>
      <xdr:spPr>
        <a:xfrm>
          <a:off x="2127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127636</xdr:rowOff>
    </xdr:from>
    <xdr:to>
      <xdr:col>116</xdr:col>
      <xdr:colOff>63500</xdr:colOff>
      <xdr:row>103</xdr:row>
      <xdr:rowOff>137161</xdr:rowOff>
    </xdr:to>
    <xdr:cxnSp macro="">
      <xdr:nvCxnSpPr>
        <xdr:cNvPr id="814" name="直線コネクタ 813"/>
        <xdr:cNvCxnSpPr/>
      </xdr:nvCxnSpPr>
      <xdr:spPr>
        <a:xfrm flipV="1">
          <a:off x="21323300" y="177869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92075</xdr:rowOff>
    </xdr:from>
    <xdr:to>
      <xdr:col>107</xdr:col>
      <xdr:colOff>101600</xdr:colOff>
      <xdr:row>104</xdr:row>
      <xdr:rowOff>22225</xdr:rowOff>
    </xdr:to>
    <xdr:sp macro="" textlink="">
      <xdr:nvSpPr>
        <xdr:cNvPr id="815" name="楕円 814"/>
        <xdr:cNvSpPr/>
      </xdr:nvSpPr>
      <xdr:spPr>
        <a:xfrm>
          <a:off x="2038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137161</xdr:rowOff>
    </xdr:from>
    <xdr:to>
      <xdr:col>111</xdr:col>
      <xdr:colOff>177800</xdr:colOff>
      <xdr:row>103</xdr:row>
      <xdr:rowOff>142875</xdr:rowOff>
    </xdr:to>
    <xdr:cxnSp macro="">
      <xdr:nvCxnSpPr>
        <xdr:cNvPr id="816" name="直線コネクタ 815"/>
        <xdr:cNvCxnSpPr/>
      </xdr:nvCxnSpPr>
      <xdr:spPr>
        <a:xfrm flipV="1">
          <a:off x="20434300" y="17796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18"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33038</xdr:rowOff>
    </xdr:from>
    <xdr:ext cx="469744" cy="259045"/>
    <xdr:sp macro="" textlink="">
      <xdr:nvSpPr>
        <xdr:cNvPr id="820" name="n_1mainValue【庁舎】&#10;一人当たり面積"/>
        <xdr:cNvSpPr txBox="1"/>
      </xdr:nvSpPr>
      <xdr:spPr>
        <a:xfrm>
          <a:off x="210757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38752</xdr:rowOff>
    </xdr:from>
    <xdr:ext cx="469744" cy="259045"/>
    <xdr:sp macro="" textlink="">
      <xdr:nvSpPr>
        <xdr:cNvPr id="821" name="n_2mainValue【庁舎】&#10;一人当たり面積"/>
        <xdr:cNvSpPr txBox="1"/>
      </xdr:nvSpPr>
      <xdr:spPr>
        <a:xfrm>
          <a:off x="20199427" y="175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類似団体と比較して特に有形固定資産減価償却率が高い施設は，体育館・プールであり，プールについては，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％近くが耐用年限を経過しており，体育館については昭和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年前後に建築された施設が多いことから特に償却率が高くなっている。また，類似団体と比較し低い施設である市民会館は，平成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年度に建設した三次市民ホールが比較的新しいため償却率が低くなっている。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一人当たり面積については，類似団体と比較してほとんどの施設において高い数値となっている。本市は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市町村が合併したことに伴い機能の重複した施設も多く，人口規模の割には多くの公共施設が配置され，類似団体よりも資産保有量が多くなっていることが要因である。また，平成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年度は前年度末と比較して施設の長寿命化に伴う資産の増加と人口減少の影響により，住民一人当たり資産額はさらに増加している。</a:t>
          </a:r>
        </a:p>
        <a:p>
          <a:r>
            <a:rPr kumimoji="1" lang="ja-JP" altLang="en-US" sz="1300">
              <a:latin typeface="ＭＳ Ｐゴシック" panose="020B0600070205080204" pitchFamily="50" charset="-128"/>
              <a:ea typeface="ＭＳ Ｐゴシック" panose="020B0600070205080204" pitchFamily="50" charset="-128"/>
            </a:rPr>
            <a:t>　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年度から前年度までの同数値</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で推移しており，依然として類似団体平均を大きく下回っている。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弾力性が硬直化した。歳入面では，合併算定替による特例措置の縮減の影響により普通交付税が大きく減少した。歳出面では，繰出金が減少したものの，人件費，補助費等や物件費が増加した。また，投資的経費の財源としている過疎対策事業債及び合併特例事業債等の地方債償還が多額である等により経常収支比率は依然高い水準にある。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18204</xdr:rowOff>
    </xdr:to>
    <xdr:cxnSp macro="">
      <xdr:nvCxnSpPr>
        <xdr:cNvPr id="132" name="直線コネクタ 131"/>
        <xdr:cNvCxnSpPr/>
      </xdr:nvCxnSpPr>
      <xdr:spPr>
        <a:xfrm>
          <a:off x="4114800" y="112615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117263</xdr:rowOff>
    </xdr:to>
    <xdr:cxnSp macro="">
      <xdr:nvCxnSpPr>
        <xdr:cNvPr id="135" name="直線コネクタ 134"/>
        <xdr:cNvCxnSpPr/>
      </xdr:nvCxnSpPr>
      <xdr:spPr>
        <a:xfrm>
          <a:off x="3225800" y="1110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127846</xdr:rowOff>
    </xdr:to>
    <xdr:cxnSp macro="">
      <xdr:nvCxnSpPr>
        <xdr:cNvPr id="138" name="直線コネクタ 137"/>
        <xdr:cNvCxnSpPr/>
      </xdr:nvCxnSpPr>
      <xdr:spPr>
        <a:xfrm>
          <a:off x="2336800" y="108191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66040</xdr:rowOff>
    </xdr:to>
    <xdr:cxnSp macro="">
      <xdr:nvCxnSpPr>
        <xdr:cNvPr id="141" name="直線コネクタ 140"/>
        <xdr:cNvCxnSpPr/>
      </xdr:nvCxnSpPr>
      <xdr:spPr>
        <a:xfrm flipV="1">
          <a:off x="1447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1" name="楕円 150"/>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2"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3" name="楕円 152"/>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4" name="テキスト ボックス 153"/>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8" name="テキスト ボックス 157"/>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150361</xdr:rowOff>
    </xdr:from>
    <xdr:to>
      <xdr:col>23</xdr:col>
      <xdr:colOff>133350</xdr:colOff>
      <xdr:row>87</xdr:row>
      <xdr:rowOff>5494</xdr:rowOff>
    </xdr:to>
    <xdr:cxnSp macro="">
      <xdr:nvCxnSpPr>
        <xdr:cNvPr id="193" name="直線コネクタ 192"/>
        <xdr:cNvCxnSpPr/>
      </xdr:nvCxnSpPr>
      <xdr:spPr>
        <a:xfrm>
          <a:off x="4114800" y="14895061"/>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94293</xdr:rowOff>
    </xdr:from>
    <xdr:to>
      <xdr:col>19</xdr:col>
      <xdr:colOff>133350</xdr:colOff>
      <xdr:row>86</xdr:row>
      <xdr:rowOff>150361</xdr:rowOff>
    </xdr:to>
    <xdr:cxnSp macro="">
      <xdr:nvCxnSpPr>
        <xdr:cNvPr id="196" name="直線コネクタ 195"/>
        <xdr:cNvCxnSpPr/>
      </xdr:nvCxnSpPr>
      <xdr:spPr>
        <a:xfrm>
          <a:off x="3225800" y="14838993"/>
          <a:ext cx="889000" cy="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86128</xdr:rowOff>
    </xdr:from>
    <xdr:to>
      <xdr:col>15</xdr:col>
      <xdr:colOff>82550</xdr:colOff>
      <xdr:row>86</xdr:row>
      <xdr:rowOff>94293</xdr:rowOff>
    </xdr:to>
    <xdr:cxnSp macro="">
      <xdr:nvCxnSpPr>
        <xdr:cNvPr id="199" name="直線コネクタ 198"/>
        <xdr:cNvCxnSpPr/>
      </xdr:nvCxnSpPr>
      <xdr:spPr>
        <a:xfrm>
          <a:off x="2336800" y="148308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152777</xdr:rowOff>
    </xdr:from>
    <xdr:to>
      <xdr:col>11</xdr:col>
      <xdr:colOff>31750</xdr:colOff>
      <xdr:row>86</xdr:row>
      <xdr:rowOff>86128</xdr:rowOff>
    </xdr:to>
    <xdr:cxnSp macro="">
      <xdr:nvCxnSpPr>
        <xdr:cNvPr id="202" name="直線コネクタ 201"/>
        <xdr:cNvCxnSpPr/>
      </xdr:nvCxnSpPr>
      <xdr:spPr>
        <a:xfrm>
          <a:off x="1447800" y="14726027"/>
          <a:ext cx="889000" cy="1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126144</xdr:rowOff>
    </xdr:from>
    <xdr:to>
      <xdr:col>23</xdr:col>
      <xdr:colOff>184150</xdr:colOff>
      <xdr:row>87</xdr:row>
      <xdr:rowOff>56294</xdr:rowOff>
    </xdr:to>
    <xdr:sp macro="" textlink="">
      <xdr:nvSpPr>
        <xdr:cNvPr id="212" name="楕円 211"/>
        <xdr:cNvSpPr/>
      </xdr:nvSpPr>
      <xdr:spPr>
        <a:xfrm>
          <a:off x="4902200" y="148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98221</xdr:rowOff>
    </xdr:from>
    <xdr:ext cx="762000" cy="259045"/>
    <xdr:sp macro="" textlink="">
      <xdr:nvSpPr>
        <xdr:cNvPr id="213" name="人件費・物件費等の状況該当値テキスト"/>
        <xdr:cNvSpPr txBox="1"/>
      </xdr:nvSpPr>
      <xdr:spPr>
        <a:xfrm>
          <a:off x="5041900" y="148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99561</xdr:rowOff>
    </xdr:from>
    <xdr:to>
      <xdr:col>19</xdr:col>
      <xdr:colOff>184150</xdr:colOff>
      <xdr:row>87</xdr:row>
      <xdr:rowOff>29711</xdr:rowOff>
    </xdr:to>
    <xdr:sp macro="" textlink="">
      <xdr:nvSpPr>
        <xdr:cNvPr id="214" name="楕円 213"/>
        <xdr:cNvSpPr/>
      </xdr:nvSpPr>
      <xdr:spPr>
        <a:xfrm>
          <a:off x="4064000" y="148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14488</xdr:rowOff>
    </xdr:from>
    <xdr:ext cx="736600" cy="259045"/>
    <xdr:sp macro="" textlink="">
      <xdr:nvSpPr>
        <xdr:cNvPr id="215" name="テキスト ボックス 214"/>
        <xdr:cNvSpPr txBox="1"/>
      </xdr:nvSpPr>
      <xdr:spPr>
        <a:xfrm>
          <a:off x="3733800" y="1493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43493</xdr:rowOff>
    </xdr:from>
    <xdr:to>
      <xdr:col>15</xdr:col>
      <xdr:colOff>133350</xdr:colOff>
      <xdr:row>86</xdr:row>
      <xdr:rowOff>145093</xdr:rowOff>
    </xdr:to>
    <xdr:sp macro="" textlink="">
      <xdr:nvSpPr>
        <xdr:cNvPr id="216" name="楕円 215"/>
        <xdr:cNvSpPr/>
      </xdr:nvSpPr>
      <xdr:spPr>
        <a:xfrm>
          <a:off x="3175000" y="147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129870</xdr:rowOff>
    </xdr:from>
    <xdr:ext cx="762000" cy="259045"/>
    <xdr:sp macro="" textlink="">
      <xdr:nvSpPr>
        <xdr:cNvPr id="217" name="テキスト ボックス 216"/>
        <xdr:cNvSpPr txBox="1"/>
      </xdr:nvSpPr>
      <xdr:spPr>
        <a:xfrm>
          <a:off x="2844800" y="148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35328</xdr:rowOff>
    </xdr:from>
    <xdr:to>
      <xdr:col>11</xdr:col>
      <xdr:colOff>82550</xdr:colOff>
      <xdr:row>86</xdr:row>
      <xdr:rowOff>136928</xdr:rowOff>
    </xdr:to>
    <xdr:sp macro="" textlink="">
      <xdr:nvSpPr>
        <xdr:cNvPr id="218" name="楕円 217"/>
        <xdr:cNvSpPr/>
      </xdr:nvSpPr>
      <xdr:spPr>
        <a:xfrm>
          <a:off x="2286000" y="14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121705</xdr:rowOff>
    </xdr:from>
    <xdr:ext cx="762000" cy="259045"/>
    <xdr:sp macro="" textlink="">
      <xdr:nvSpPr>
        <xdr:cNvPr id="219" name="テキスト ボックス 218"/>
        <xdr:cNvSpPr txBox="1"/>
      </xdr:nvSpPr>
      <xdr:spPr>
        <a:xfrm>
          <a:off x="1955800" y="1486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101977</xdr:rowOff>
    </xdr:from>
    <xdr:to>
      <xdr:col>7</xdr:col>
      <xdr:colOff>31750</xdr:colOff>
      <xdr:row>86</xdr:row>
      <xdr:rowOff>32127</xdr:rowOff>
    </xdr:to>
    <xdr:sp macro="" textlink="">
      <xdr:nvSpPr>
        <xdr:cNvPr id="220" name="楕円 219"/>
        <xdr:cNvSpPr/>
      </xdr:nvSpPr>
      <xdr:spPr>
        <a:xfrm>
          <a:off x="1397000" y="146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16904</xdr:rowOff>
    </xdr:from>
    <xdr:ext cx="762000" cy="259045"/>
    <xdr:sp macro="" textlink="">
      <xdr:nvSpPr>
        <xdr:cNvPr id="221" name="テキスト ボックス 220"/>
        <xdr:cNvSpPr txBox="1"/>
      </xdr:nvSpPr>
      <xdr:spPr>
        <a:xfrm>
          <a:off x="1066800" y="1476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類似団体内平均値とほぼ同じ水準にある。今後も行財政改革による給与水準の適正化を図る。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88195</xdr:rowOff>
    </xdr:to>
    <xdr:cxnSp macro="">
      <xdr:nvCxnSpPr>
        <xdr:cNvPr id="255" name="直線コネクタ 254"/>
        <xdr:cNvCxnSpPr/>
      </xdr:nvCxnSpPr>
      <xdr:spPr>
        <a:xfrm flipV="1">
          <a:off x="16179800" y="147658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141816</xdr:rowOff>
    </xdr:to>
    <xdr:cxnSp macro="">
      <xdr:nvCxnSpPr>
        <xdr:cNvPr id="258" name="直線コネクタ 257"/>
        <xdr:cNvCxnSpPr/>
      </xdr:nvCxnSpPr>
      <xdr:spPr>
        <a:xfrm flipV="1">
          <a:off x="15290800" y="148328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141816</xdr:rowOff>
    </xdr:to>
    <xdr:cxnSp macro="">
      <xdr:nvCxnSpPr>
        <xdr:cNvPr id="261" name="直線コネクタ 260"/>
        <xdr:cNvCxnSpPr/>
      </xdr:nvCxnSpPr>
      <xdr:spPr>
        <a:xfrm>
          <a:off x="14401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141816</xdr:rowOff>
    </xdr:to>
    <xdr:cxnSp macro="">
      <xdr:nvCxnSpPr>
        <xdr:cNvPr id="264" name="直線コネクタ 263"/>
        <xdr:cNvCxnSpPr/>
      </xdr:nvCxnSpPr>
      <xdr:spPr>
        <a:xfrm>
          <a:off x="13512800" y="147792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5"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6" name="楕円 275"/>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77" name="テキスト ボックス 276"/>
        <xdr:cNvSpPr txBox="1"/>
      </xdr:nvSpPr>
      <xdr:spPr>
        <a:xfrm>
          <a:off x="15798800" y="1455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81" name="テキスト ボックス 280"/>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2" name="楕円 281"/>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3" name="テキスト ボックス 282"/>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市の面積が広大で，人口密度も小さく，支所及び直営の保育所を多く配置していることなどが，類似団体内平均値を下回っている要因と考えられる。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引き続き定員管理計画に基づいた職員数の適正化を図る中で，業務量や有事の際の体制等を考慮し，行政サービスの向上をめざすとともに，年齢構成の適正化を重点とした取組を行う。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152702</xdr:rowOff>
    </xdr:from>
    <xdr:to>
      <xdr:col>81</xdr:col>
      <xdr:colOff>44450</xdr:colOff>
      <xdr:row>61</xdr:row>
      <xdr:rowOff>153851</xdr:rowOff>
    </xdr:to>
    <xdr:cxnSp macro="">
      <xdr:nvCxnSpPr>
        <xdr:cNvPr id="320" name="直線コネクタ 319"/>
        <xdr:cNvCxnSpPr/>
      </xdr:nvCxnSpPr>
      <xdr:spPr>
        <a:xfrm flipV="1">
          <a:off x="16179800" y="10611152"/>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153851</xdr:rowOff>
    </xdr:to>
    <xdr:cxnSp macro="">
      <xdr:nvCxnSpPr>
        <xdr:cNvPr id="323" name="直線コネクタ 322"/>
        <xdr:cNvCxnSpPr/>
      </xdr:nvCxnSpPr>
      <xdr:spPr>
        <a:xfrm>
          <a:off x="15290800" y="106100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155001</xdr:rowOff>
    </xdr:to>
    <xdr:cxnSp macro="">
      <xdr:nvCxnSpPr>
        <xdr:cNvPr id="326" name="直線コネクタ 325"/>
        <xdr:cNvCxnSpPr/>
      </xdr:nvCxnSpPr>
      <xdr:spPr>
        <a:xfrm flipV="1">
          <a:off x="14401800" y="106100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155001</xdr:rowOff>
    </xdr:to>
    <xdr:cxnSp macro="">
      <xdr:nvCxnSpPr>
        <xdr:cNvPr id="329" name="直線コネクタ 328"/>
        <xdr:cNvCxnSpPr/>
      </xdr:nvCxnSpPr>
      <xdr:spPr>
        <a:xfrm>
          <a:off x="13512800" y="1060196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101902</xdr:rowOff>
    </xdr:from>
    <xdr:to>
      <xdr:col>81</xdr:col>
      <xdr:colOff>95250</xdr:colOff>
      <xdr:row>62</xdr:row>
      <xdr:rowOff>32052</xdr:rowOff>
    </xdr:to>
    <xdr:sp macro="" textlink="">
      <xdr:nvSpPr>
        <xdr:cNvPr id="339" name="楕円 338"/>
        <xdr:cNvSpPr/>
      </xdr:nvSpPr>
      <xdr:spPr>
        <a:xfrm>
          <a:off x="169672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73979</xdr:rowOff>
    </xdr:from>
    <xdr:ext cx="762000" cy="259045"/>
    <xdr:sp macro="" textlink="">
      <xdr:nvSpPr>
        <xdr:cNvPr id="340" name="定員管理の状況該当値テキスト"/>
        <xdr:cNvSpPr txBox="1"/>
      </xdr:nvSpPr>
      <xdr:spPr>
        <a:xfrm>
          <a:off x="17106900" y="1053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103051</xdr:rowOff>
    </xdr:from>
    <xdr:to>
      <xdr:col>77</xdr:col>
      <xdr:colOff>95250</xdr:colOff>
      <xdr:row>62</xdr:row>
      <xdr:rowOff>33201</xdr:rowOff>
    </xdr:to>
    <xdr:sp macro="" textlink="">
      <xdr:nvSpPr>
        <xdr:cNvPr id="341" name="楕円 340"/>
        <xdr:cNvSpPr/>
      </xdr:nvSpPr>
      <xdr:spPr>
        <a:xfrm>
          <a:off x="16129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17978</xdr:rowOff>
    </xdr:from>
    <xdr:ext cx="736600" cy="259045"/>
    <xdr:sp macro="" textlink="">
      <xdr:nvSpPr>
        <xdr:cNvPr id="342" name="テキスト ボックス 341"/>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100754</xdr:rowOff>
    </xdr:from>
    <xdr:to>
      <xdr:col>73</xdr:col>
      <xdr:colOff>44450</xdr:colOff>
      <xdr:row>62</xdr:row>
      <xdr:rowOff>30904</xdr:rowOff>
    </xdr:to>
    <xdr:sp macro="" textlink="">
      <xdr:nvSpPr>
        <xdr:cNvPr id="343" name="楕円 342"/>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15681</xdr:rowOff>
    </xdr:from>
    <xdr:ext cx="762000" cy="259045"/>
    <xdr:sp macro="" textlink="">
      <xdr:nvSpPr>
        <xdr:cNvPr id="344" name="テキスト ボックス 343"/>
        <xdr:cNvSpPr txBox="1"/>
      </xdr:nvSpPr>
      <xdr:spPr>
        <a:xfrm>
          <a:off x="14909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104201</xdr:rowOff>
    </xdr:from>
    <xdr:to>
      <xdr:col>68</xdr:col>
      <xdr:colOff>203200</xdr:colOff>
      <xdr:row>62</xdr:row>
      <xdr:rowOff>34351</xdr:rowOff>
    </xdr:to>
    <xdr:sp macro="" textlink="">
      <xdr:nvSpPr>
        <xdr:cNvPr id="345" name="楕円 344"/>
        <xdr:cNvSpPr/>
      </xdr:nvSpPr>
      <xdr:spPr>
        <a:xfrm>
          <a:off x="14351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19128</xdr:rowOff>
    </xdr:from>
    <xdr:ext cx="762000" cy="259045"/>
    <xdr:sp macro="" textlink="">
      <xdr:nvSpPr>
        <xdr:cNvPr id="346" name="テキスト ボックス 345"/>
        <xdr:cNvSpPr txBox="1"/>
      </xdr:nvSpPr>
      <xdr:spPr>
        <a:xfrm>
          <a:off x="14020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7" name="楕円 346"/>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48" name="テキスト ボックス 347"/>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ポイント改善し，年々数値は改善傾向にあり，類似団体内平均値を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これは，積極的な繰上償還等の実施や新規地方債発行額を償還元金以内に制限するなど地方債残高の削減を図ったためである。</a:t>
          </a:r>
        </a:p>
        <a:p>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0" name="直線コネクタ 379"/>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155956</xdr:rowOff>
    </xdr:to>
    <xdr:cxnSp macro="">
      <xdr:nvCxnSpPr>
        <xdr:cNvPr id="383" name="直線コネクタ 382"/>
        <xdr:cNvCxnSpPr/>
      </xdr:nvCxnSpPr>
      <xdr:spPr>
        <a:xfrm flipV="1">
          <a:off x="15290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129286</xdr:rowOff>
    </xdr:to>
    <xdr:cxnSp macro="">
      <xdr:nvCxnSpPr>
        <xdr:cNvPr id="386" name="直線コネクタ 385"/>
        <xdr:cNvCxnSpPr/>
      </xdr:nvCxnSpPr>
      <xdr:spPr>
        <a:xfrm flipV="1">
          <a:off x="14401800" y="70139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150876</xdr:rowOff>
    </xdr:to>
    <xdr:cxnSp macro="">
      <xdr:nvCxnSpPr>
        <xdr:cNvPr id="389" name="直線コネクタ 388"/>
        <xdr:cNvCxnSpPr/>
      </xdr:nvCxnSpPr>
      <xdr:spPr>
        <a:xfrm flipV="1">
          <a:off x="13512800" y="71587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0"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3" name="楕円 402"/>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4" name="テキスト ボックス 40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5" name="楕円 404"/>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6" name="テキスト ボックス 405"/>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7" name="楕円 406"/>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8" name="テキスト ボックス 407"/>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積極的な繰上償還の実施によって地方債残高は減少しているものの，過去の起債の償還終了に伴う基準財政需要額算入見込額の減少や標準財政規模の減少等により，前年度と比較して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129600</xdr:rowOff>
    </xdr:from>
    <xdr:to>
      <xdr:col>81</xdr:col>
      <xdr:colOff>44450</xdr:colOff>
      <xdr:row>16</xdr:row>
      <xdr:rowOff>166370</xdr:rowOff>
    </xdr:to>
    <xdr:cxnSp macro="">
      <xdr:nvCxnSpPr>
        <xdr:cNvPr id="444" name="直線コネクタ 443"/>
        <xdr:cNvCxnSpPr/>
      </xdr:nvCxnSpPr>
      <xdr:spPr>
        <a:xfrm>
          <a:off x="16179800" y="2872800"/>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119259</xdr:rowOff>
    </xdr:from>
    <xdr:to>
      <xdr:col>77</xdr:col>
      <xdr:colOff>44450</xdr:colOff>
      <xdr:row>16</xdr:row>
      <xdr:rowOff>129600</xdr:rowOff>
    </xdr:to>
    <xdr:cxnSp macro="">
      <xdr:nvCxnSpPr>
        <xdr:cNvPr id="447" name="直線コネクタ 446"/>
        <xdr:cNvCxnSpPr/>
      </xdr:nvCxnSpPr>
      <xdr:spPr>
        <a:xfrm>
          <a:off x="15290800" y="28624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119259</xdr:rowOff>
    </xdr:from>
    <xdr:to>
      <xdr:col>72</xdr:col>
      <xdr:colOff>203200</xdr:colOff>
      <xdr:row>16</xdr:row>
      <xdr:rowOff>134197</xdr:rowOff>
    </xdr:to>
    <xdr:cxnSp macro="">
      <xdr:nvCxnSpPr>
        <xdr:cNvPr id="450" name="直線コネクタ 449"/>
        <xdr:cNvCxnSpPr/>
      </xdr:nvCxnSpPr>
      <xdr:spPr>
        <a:xfrm flipV="1">
          <a:off x="14401800" y="286245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134197</xdr:rowOff>
    </xdr:from>
    <xdr:to>
      <xdr:col>68</xdr:col>
      <xdr:colOff>152400</xdr:colOff>
      <xdr:row>17</xdr:row>
      <xdr:rowOff>1814</xdr:rowOff>
    </xdr:to>
    <xdr:cxnSp macro="">
      <xdr:nvCxnSpPr>
        <xdr:cNvPr id="453" name="直線コネクタ 452"/>
        <xdr:cNvCxnSpPr/>
      </xdr:nvCxnSpPr>
      <xdr:spPr>
        <a:xfrm flipV="1">
          <a:off x="13512800" y="2877397"/>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115570</xdr:rowOff>
    </xdr:from>
    <xdr:to>
      <xdr:col>81</xdr:col>
      <xdr:colOff>95250</xdr:colOff>
      <xdr:row>17</xdr:row>
      <xdr:rowOff>45720</xdr:rowOff>
    </xdr:to>
    <xdr:sp macro="" textlink="">
      <xdr:nvSpPr>
        <xdr:cNvPr id="463" name="楕円 462"/>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87647</xdr:rowOff>
    </xdr:from>
    <xdr:ext cx="762000" cy="259045"/>
    <xdr:sp macro="" textlink="">
      <xdr:nvSpPr>
        <xdr:cNvPr id="464" name="将来負担の状況該当値テキスト"/>
        <xdr:cNvSpPr txBox="1"/>
      </xdr:nvSpPr>
      <xdr:spPr>
        <a:xfrm>
          <a:off x="17106900" y="283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78800</xdr:rowOff>
    </xdr:from>
    <xdr:to>
      <xdr:col>77</xdr:col>
      <xdr:colOff>95250</xdr:colOff>
      <xdr:row>17</xdr:row>
      <xdr:rowOff>8950</xdr:rowOff>
    </xdr:to>
    <xdr:sp macro="" textlink="">
      <xdr:nvSpPr>
        <xdr:cNvPr id="465" name="楕円 464"/>
        <xdr:cNvSpPr/>
      </xdr:nvSpPr>
      <xdr:spPr>
        <a:xfrm>
          <a:off x="16129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165177</xdr:rowOff>
    </xdr:from>
    <xdr:ext cx="736600" cy="259045"/>
    <xdr:sp macro="" textlink="">
      <xdr:nvSpPr>
        <xdr:cNvPr id="466" name="テキスト ボックス 465"/>
        <xdr:cNvSpPr txBox="1"/>
      </xdr:nvSpPr>
      <xdr:spPr>
        <a:xfrm>
          <a:off x="15798800" y="290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68459</xdr:rowOff>
    </xdr:from>
    <xdr:to>
      <xdr:col>73</xdr:col>
      <xdr:colOff>44450</xdr:colOff>
      <xdr:row>16</xdr:row>
      <xdr:rowOff>170059</xdr:rowOff>
    </xdr:to>
    <xdr:sp macro="" textlink="">
      <xdr:nvSpPr>
        <xdr:cNvPr id="467" name="楕円 466"/>
        <xdr:cNvSpPr/>
      </xdr:nvSpPr>
      <xdr:spPr>
        <a:xfrm>
          <a:off x="15240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154836</xdr:rowOff>
    </xdr:from>
    <xdr:ext cx="762000" cy="259045"/>
    <xdr:sp macro="" textlink="">
      <xdr:nvSpPr>
        <xdr:cNvPr id="468" name="テキスト ボックス 467"/>
        <xdr:cNvSpPr txBox="1"/>
      </xdr:nvSpPr>
      <xdr:spPr>
        <a:xfrm>
          <a:off x="14909800" y="289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83397</xdr:rowOff>
    </xdr:from>
    <xdr:to>
      <xdr:col>68</xdr:col>
      <xdr:colOff>203200</xdr:colOff>
      <xdr:row>17</xdr:row>
      <xdr:rowOff>13547</xdr:rowOff>
    </xdr:to>
    <xdr:sp macro="" textlink="">
      <xdr:nvSpPr>
        <xdr:cNvPr id="469" name="楕円 468"/>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169774</xdr:rowOff>
    </xdr:from>
    <xdr:ext cx="762000" cy="259045"/>
    <xdr:sp macro="" textlink="">
      <xdr:nvSpPr>
        <xdr:cNvPr id="470" name="テキスト ボックス 469"/>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122464</xdr:rowOff>
    </xdr:from>
    <xdr:to>
      <xdr:col>64</xdr:col>
      <xdr:colOff>152400</xdr:colOff>
      <xdr:row>17</xdr:row>
      <xdr:rowOff>52614</xdr:rowOff>
    </xdr:to>
    <xdr:sp macro="" textlink="">
      <xdr:nvSpPr>
        <xdr:cNvPr id="471" name="楕円 470"/>
        <xdr:cNvSpPr/>
      </xdr:nvSpPr>
      <xdr:spPr>
        <a:xfrm>
          <a:off x="13462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37391</xdr:rowOff>
    </xdr:from>
    <xdr:ext cx="762000" cy="259045"/>
    <xdr:sp macro="" textlink="">
      <xdr:nvSpPr>
        <xdr:cNvPr id="472" name="テキスト ボックス 471"/>
        <xdr:cNvSpPr txBox="1"/>
      </xdr:nvSpPr>
      <xdr:spPr>
        <a:xfrm>
          <a:off x="13131800" y="29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市の面積が広大で，人口密度も小さく，支所及び直営の保育所を多く配置していることから類似団体と比較し職員数が多いものの，経常収支比率に占める人件費比率は類似団体内平均値を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ポイント上回っており，上位に位置している。これは，これまで定員適正化計画に沿った職員数の抑制を図った結果であり，今後もこの水準の維持に努める。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127000</xdr:rowOff>
    </xdr:to>
    <xdr:cxnSp macro="">
      <xdr:nvCxnSpPr>
        <xdr:cNvPr id="66" name="直線コネクタ 65"/>
        <xdr:cNvCxnSpPr/>
      </xdr:nvCxnSpPr>
      <xdr:spPr>
        <a:xfrm>
          <a:off x="3987800" y="584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43180</xdr:rowOff>
    </xdr:to>
    <xdr:cxnSp macro="">
      <xdr:nvCxnSpPr>
        <xdr:cNvPr id="69" name="直線コネクタ 68"/>
        <xdr:cNvCxnSpPr/>
      </xdr:nvCxnSpPr>
      <xdr:spPr>
        <a:xfrm flipV="1">
          <a:off x="3098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34</xdr:row>
      <xdr:rowOff>43180</xdr:rowOff>
    </xdr:to>
    <xdr:cxnSp macro="">
      <xdr:nvCxnSpPr>
        <xdr:cNvPr id="72" name="直線コネクタ 71"/>
        <xdr:cNvCxnSpPr/>
      </xdr:nvCxnSpPr>
      <xdr:spPr>
        <a:xfrm>
          <a:off x="2209800" y="5742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115570</xdr:rowOff>
    </xdr:to>
    <xdr:cxnSp macro="">
      <xdr:nvCxnSpPr>
        <xdr:cNvPr id="75" name="直線コネクタ 74"/>
        <xdr:cNvCxnSpPr/>
      </xdr:nvCxnSpPr>
      <xdr:spPr>
        <a:xfrm flipV="1">
          <a:off x="1320800" y="574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34290</xdr:rowOff>
    </xdr:from>
    <xdr:to>
      <xdr:col>11</xdr:col>
      <xdr:colOff>60325</xdr:colOff>
      <xdr:row>33</xdr:row>
      <xdr:rowOff>135890</xdr:rowOff>
    </xdr:to>
    <xdr:sp macro="" textlink="">
      <xdr:nvSpPr>
        <xdr:cNvPr id="91" name="楕円 90"/>
        <xdr:cNvSpPr/>
      </xdr:nvSpPr>
      <xdr:spPr>
        <a:xfrm>
          <a:off x="2159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146067</xdr:rowOff>
    </xdr:from>
    <xdr:ext cx="762000" cy="259045"/>
    <xdr:sp macro="" textlink="">
      <xdr:nvSpPr>
        <xdr:cNvPr id="92" name="テキスト ボックス 91"/>
        <xdr:cNvSpPr txBox="1"/>
      </xdr:nvSpPr>
      <xdr:spPr>
        <a:xfrm>
          <a:off x="1828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っている。これは，指定管理者制度の活用や施設管理等をはじめとする委託料が増加していることが要因である。近年，物件費は民間委託等の推進や新たな施設整備により年々増加しているが，一方で，人件費については類似団体内では上位に位置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62230</xdr:rowOff>
    </xdr:from>
    <xdr:to>
      <xdr:col>82</xdr:col>
      <xdr:colOff>107950</xdr:colOff>
      <xdr:row>20</xdr:row>
      <xdr:rowOff>12700</xdr:rowOff>
    </xdr:to>
    <xdr:cxnSp macro="">
      <xdr:nvCxnSpPr>
        <xdr:cNvPr id="127" name="直線コネクタ 126"/>
        <xdr:cNvCxnSpPr/>
      </xdr:nvCxnSpPr>
      <xdr:spPr>
        <a:xfrm>
          <a:off x="15671800" y="3319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19</xdr:row>
      <xdr:rowOff>62230</xdr:rowOff>
    </xdr:to>
    <xdr:cxnSp macro="">
      <xdr:nvCxnSpPr>
        <xdr:cNvPr id="130" name="直線コネクタ 129"/>
        <xdr:cNvCxnSpPr/>
      </xdr:nvCxnSpPr>
      <xdr:spPr>
        <a:xfrm>
          <a:off x="14782800" y="3205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119380</xdr:rowOff>
    </xdr:to>
    <xdr:cxnSp macro="">
      <xdr:nvCxnSpPr>
        <xdr:cNvPr id="133" name="直線コネクタ 132"/>
        <xdr:cNvCxnSpPr/>
      </xdr:nvCxnSpPr>
      <xdr:spPr>
        <a:xfrm>
          <a:off x="13893800" y="313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50800</xdr:rowOff>
    </xdr:to>
    <xdr:cxnSp macro="">
      <xdr:nvCxnSpPr>
        <xdr:cNvPr id="136" name="直線コネクタ 135"/>
        <xdr:cNvCxnSpPr/>
      </xdr:nvCxnSpPr>
      <xdr:spPr>
        <a:xfrm>
          <a:off x="13004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8" name="楕円 147"/>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97807</xdr:rowOff>
    </xdr:from>
    <xdr:ext cx="736600" cy="259045"/>
    <xdr:sp macro="" textlink="">
      <xdr:nvSpPr>
        <xdr:cNvPr id="149" name="テキスト ボックス 148"/>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50" name="楕円 149"/>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51" name="テキスト ボックス 150"/>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ポイント上回っており，上位に位置している。引き続き扶助費における資格審査等の適正化に努めるとともに各種手当等の事務を適正に行う。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100330</xdr:rowOff>
    </xdr:from>
    <xdr:to>
      <xdr:col>24</xdr:col>
      <xdr:colOff>25400</xdr:colOff>
      <xdr:row>53</xdr:row>
      <xdr:rowOff>107950</xdr:rowOff>
    </xdr:to>
    <xdr:cxnSp macro="">
      <xdr:nvCxnSpPr>
        <xdr:cNvPr id="188" name="直線コネクタ 187"/>
        <xdr:cNvCxnSpPr/>
      </xdr:nvCxnSpPr>
      <xdr:spPr>
        <a:xfrm>
          <a:off x="3987800" y="9187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77470</xdr:rowOff>
    </xdr:from>
    <xdr:to>
      <xdr:col>19</xdr:col>
      <xdr:colOff>187325</xdr:colOff>
      <xdr:row>53</xdr:row>
      <xdr:rowOff>100330</xdr:rowOff>
    </xdr:to>
    <xdr:cxnSp macro="">
      <xdr:nvCxnSpPr>
        <xdr:cNvPr id="191" name="直線コネクタ 190"/>
        <xdr:cNvCxnSpPr/>
      </xdr:nvCxnSpPr>
      <xdr:spPr>
        <a:xfrm>
          <a:off x="3098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46990</xdr:rowOff>
    </xdr:from>
    <xdr:to>
      <xdr:col>15</xdr:col>
      <xdr:colOff>98425</xdr:colOff>
      <xdr:row>53</xdr:row>
      <xdr:rowOff>77470</xdr:rowOff>
    </xdr:to>
    <xdr:cxnSp macro="">
      <xdr:nvCxnSpPr>
        <xdr:cNvPr id="194" name="直線コネクタ 193"/>
        <xdr:cNvCxnSpPr/>
      </xdr:nvCxnSpPr>
      <xdr:spPr>
        <a:xfrm>
          <a:off x="2209800" y="913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39370</xdr:rowOff>
    </xdr:from>
    <xdr:to>
      <xdr:col>11</xdr:col>
      <xdr:colOff>9525</xdr:colOff>
      <xdr:row>53</xdr:row>
      <xdr:rowOff>46990</xdr:rowOff>
    </xdr:to>
    <xdr:cxnSp macro="">
      <xdr:nvCxnSpPr>
        <xdr:cNvPr id="197" name="直線コネクタ 196"/>
        <xdr:cNvCxnSpPr/>
      </xdr:nvCxnSpPr>
      <xdr:spPr>
        <a:xfrm>
          <a:off x="1320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49530</xdr:rowOff>
    </xdr:from>
    <xdr:to>
      <xdr:col>20</xdr:col>
      <xdr:colOff>38100</xdr:colOff>
      <xdr:row>53</xdr:row>
      <xdr:rowOff>151130</xdr:rowOff>
    </xdr:to>
    <xdr:sp macro="" textlink="">
      <xdr:nvSpPr>
        <xdr:cNvPr id="209" name="楕円 208"/>
        <xdr:cNvSpPr/>
      </xdr:nvSpPr>
      <xdr:spPr>
        <a:xfrm>
          <a:off x="3937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161307</xdr:rowOff>
    </xdr:from>
    <xdr:ext cx="736600" cy="259045"/>
    <xdr:sp macro="" textlink="">
      <xdr:nvSpPr>
        <xdr:cNvPr id="210" name="テキスト ボックス 209"/>
        <xdr:cNvSpPr txBox="1"/>
      </xdr:nvSpPr>
      <xdr:spPr>
        <a:xfrm>
          <a:off x="3606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26670</xdr:rowOff>
    </xdr:from>
    <xdr:to>
      <xdr:col>15</xdr:col>
      <xdr:colOff>149225</xdr:colOff>
      <xdr:row>53</xdr:row>
      <xdr:rowOff>128270</xdr:rowOff>
    </xdr:to>
    <xdr:sp macro="" textlink="">
      <xdr:nvSpPr>
        <xdr:cNvPr id="211" name="楕円 210"/>
        <xdr:cNvSpPr/>
      </xdr:nvSpPr>
      <xdr:spPr>
        <a:xfrm>
          <a:off x="3048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138447</xdr:rowOff>
    </xdr:from>
    <xdr:ext cx="762000" cy="259045"/>
    <xdr:sp macro="" textlink="">
      <xdr:nvSpPr>
        <xdr:cNvPr id="212" name="テキスト ボックス 211"/>
        <xdr:cNvSpPr txBox="1"/>
      </xdr:nvSpPr>
      <xdr:spPr>
        <a:xfrm>
          <a:off x="2717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167640</xdr:rowOff>
    </xdr:from>
    <xdr:to>
      <xdr:col>11</xdr:col>
      <xdr:colOff>60325</xdr:colOff>
      <xdr:row>53</xdr:row>
      <xdr:rowOff>97790</xdr:rowOff>
    </xdr:to>
    <xdr:sp macro="" textlink="">
      <xdr:nvSpPr>
        <xdr:cNvPr id="213" name="楕円 212"/>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107967</xdr:rowOff>
    </xdr:from>
    <xdr:ext cx="762000" cy="259045"/>
    <xdr:sp macro="" textlink="">
      <xdr:nvSpPr>
        <xdr:cNvPr id="214" name="テキスト ボックス 213"/>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160020</xdr:rowOff>
    </xdr:from>
    <xdr:to>
      <xdr:col>6</xdr:col>
      <xdr:colOff>171450</xdr:colOff>
      <xdr:row>53</xdr:row>
      <xdr:rowOff>90170</xdr:rowOff>
    </xdr:to>
    <xdr:sp macro="" textlink="">
      <xdr:nvSpPr>
        <xdr:cNvPr id="215" name="楕円 214"/>
        <xdr:cNvSpPr/>
      </xdr:nvSpPr>
      <xdr:spPr>
        <a:xfrm>
          <a:off x="1270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100347</xdr:rowOff>
    </xdr:from>
    <xdr:ext cx="762000" cy="259045"/>
    <xdr:sp macro="" textlink="">
      <xdr:nvSpPr>
        <xdr:cNvPr id="216" name="テキスト ボックス 215"/>
        <xdr:cNvSpPr txBox="1"/>
      </xdr:nvSpPr>
      <xdr:spPr>
        <a:xfrm>
          <a:off x="939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ポイント下回っている。これは，下水道事業や農業集落排水事業などへの繰出金が多額であること，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ことが要因である。今後は，公共施設等総合管理計画に基づき，公共施設の適正管理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95976</xdr:rowOff>
    </xdr:to>
    <xdr:cxnSp macro="">
      <xdr:nvCxnSpPr>
        <xdr:cNvPr id="251" name="直線コネクタ 250"/>
        <xdr:cNvCxnSpPr/>
      </xdr:nvCxnSpPr>
      <xdr:spPr>
        <a:xfrm flipV="1">
          <a:off x="15671800" y="973799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58</xdr:row>
      <xdr:rowOff>68217</xdr:rowOff>
    </xdr:to>
    <xdr:cxnSp macro="">
      <xdr:nvCxnSpPr>
        <xdr:cNvPr id="254" name="直線コネクタ 253"/>
        <xdr:cNvCxnSpPr/>
      </xdr:nvCxnSpPr>
      <xdr:spPr>
        <a:xfrm flipV="1">
          <a:off x="14782800" y="986862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122101</xdr:rowOff>
    </xdr:from>
    <xdr:to>
      <xdr:col>73</xdr:col>
      <xdr:colOff>180975</xdr:colOff>
      <xdr:row>58</xdr:row>
      <xdr:rowOff>68217</xdr:rowOff>
    </xdr:to>
    <xdr:cxnSp macro="">
      <xdr:nvCxnSpPr>
        <xdr:cNvPr id="257" name="直線コネクタ 256"/>
        <xdr:cNvCxnSpPr/>
      </xdr:nvCxnSpPr>
      <xdr:spPr>
        <a:xfrm>
          <a:off x="13893800" y="98947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63319</xdr:rowOff>
    </xdr:from>
    <xdr:to>
      <xdr:col>69</xdr:col>
      <xdr:colOff>92075</xdr:colOff>
      <xdr:row>57</xdr:row>
      <xdr:rowOff>122101</xdr:rowOff>
    </xdr:to>
    <xdr:cxnSp macro="">
      <xdr:nvCxnSpPr>
        <xdr:cNvPr id="260" name="直線コネクタ 259"/>
        <xdr:cNvCxnSpPr/>
      </xdr:nvCxnSpPr>
      <xdr:spPr>
        <a:xfrm>
          <a:off x="13004800" y="9835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0" name="楕円 269"/>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1" name="その他該当値テキスト"/>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2" name="楕円 271"/>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3" name="テキスト ボックス 272"/>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4" name="楕円 273"/>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5" name="テキスト ボックス 274"/>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71301</xdr:rowOff>
    </xdr:from>
    <xdr:to>
      <xdr:col>69</xdr:col>
      <xdr:colOff>142875</xdr:colOff>
      <xdr:row>58</xdr:row>
      <xdr:rowOff>1451</xdr:rowOff>
    </xdr:to>
    <xdr:sp macro="" textlink="">
      <xdr:nvSpPr>
        <xdr:cNvPr id="276" name="楕円 275"/>
        <xdr:cNvSpPr/>
      </xdr:nvSpPr>
      <xdr:spPr>
        <a:xfrm>
          <a:off x="13843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157678</xdr:rowOff>
    </xdr:from>
    <xdr:ext cx="762000" cy="259045"/>
    <xdr:sp macro="" textlink="">
      <xdr:nvSpPr>
        <xdr:cNvPr id="277" name="テキスト ボックス 276"/>
        <xdr:cNvSpPr txBox="1"/>
      </xdr:nvSpPr>
      <xdr:spPr>
        <a:xfrm>
          <a:off x="13512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12519</xdr:rowOff>
    </xdr:from>
    <xdr:to>
      <xdr:col>65</xdr:col>
      <xdr:colOff>53975</xdr:colOff>
      <xdr:row>57</xdr:row>
      <xdr:rowOff>114119</xdr:rowOff>
    </xdr:to>
    <xdr:sp macro="" textlink="">
      <xdr:nvSpPr>
        <xdr:cNvPr id="278" name="楕円 277"/>
        <xdr:cNvSpPr/>
      </xdr:nvSpPr>
      <xdr:spPr>
        <a:xfrm>
          <a:off x="12954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98896</xdr:rowOff>
    </xdr:from>
    <xdr:ext cx="762000" cy="259045"/>
    <xdr:sp macro="" textlink="">
      <xdr:nvSpPr>
        <xdr:cNvPr id="279" name="テキスト ボックス 278"/>
        <xdr:cNvSpPr txBox="1"/>
      </xdr:nvSpPr>
      <xdr:spPr>
        <a:xfrm>
          <a:off x="12623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これは消防組合や病院事業会計への負担金や水道事業会計への補助金などが多額となっていることが要因である。今後は，補助金等について，交付基準に基づき適正かつ公正な執行に努めるとともに，定期的に補助制度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104140</xdr:rowOff>
    </xdr:to>
    <xdr:cxnSp macro="">
      <xdr:nvCxnSpPr>
        <xdr:cNvPr id="307" name="直線コネクタ 306"/>
        <xdr:cNvCxnSpPr/>
      </xdr:nvCxnSpPr>
      <xdr:spPr>
        <a:xfrm>
          <a:off x="15671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29845</xdr:rowOff>
    </xdr:from>
    <xdr:to>
      <xdr:col>78</xdr:col>
      <xdr:colOff>69850</xdr:colOff>
      <xdr:row>38</xdr:row>
      <xdr:rowOff>12700</xdr:rowOff>
    </xdr:to>
    <xdr:cxnSp macro="">
      <xdr:nvCxnSpPr>
        <xdr:cNvPr id="310" name="直線コネクタ 309"/>
        <xdr:cNvCxnSpPr/>
      </xdr:nvCxnSpPr>
      <xdr:spPr>
        <a:xfrm>
          <a:off x="14782800" y="63734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29845</xdr:rowOff>
    </xdr:from>
    <xdr:to>
      <xdr:col>73</xdr:col>
      <xdr:colOff>180975</xdr:colOff>
      <xdr:row>37</xdr:row>
      <xdr:rowOff>52705</xdr:rowOff>
    </xdr:to>
    <xdr:cxnSp macro="">
      <xdr:nvCxnSpPr>
        <xdr:cNvPr id="313" name="直線コネクタ 312"/>
        <xdr:cNvCxnSpPr/>
      </xdr:nvCxnSpPr>
      <xdr:spPr>
        <a:xfrm flipV="1">
          <a:off x="13893800" y="6373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52705</xdr:rowOff>
    </xdr:to>
    <xdr:cxnSp macro="">
      <xdr:nvCxnSpPr>
        <xdr:cNvPr id="316" name="直線コネクタ 315"/>
        <xdr:cNvCxnSpPr/>
      </xdr:nvCxnSpPr>
      <xdr:spPr>
        <a:xfrm>
          <a:off x="13004800" y="6390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6" name="楕円 325"/>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7"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8" name="楕円 327"/>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9" name="テキスト ボックス 328"/>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150495</xdr:rowOff>
    </xdr:from>
    <xdr:to>
      <xdr:col>74</xdr:col>
      <xdr:colOff>31750</xdr:colOff>
      <xdr:row>37</xdr:row>
      <xdr:rowOff>80645</xdr:rowOff>
    </xdr:to>
    <xdr:sp macro="" textlink="">
      <xdr:nvSpPr>
        <xdr:cNvPr id="330" name="楕円 329"/>
        <xdr:cNvSpPr/>
      </xdr:nvSpPr>
      <xdr:spPr>
        <a:xfrm>
          <a:off x="14732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90822</xdr:rowOff>
    </xdr:from>
    <xdr:ext cx="762000" cy="259045"/>
    <xdr:sp macro="" textlink="">
      <xdr:nvSpPr>
        <xdr:cNvPr id="331" name="テキスト ボックス 330"/>
        <xdr:cNvSpPr txBox="1"/>
      </xdr:nvSpPr>
      <xdr:spPr>
        <a:xfrm>
          <a:off x="14401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xdr:rowOff>
    </xdr:from>
    <xdr:to>
      <xdr:col>69</xdr:col>
      <xdr:colOff>142875</xdr:colOff>
      <xdr:row>37</xdr:row>
      <xdr:rowOff>103505</xdr:rowOff>
    </xdr:to>
    <xdr:sp macro="" textlink="">
      <xdr:nvSpPr>
        <xdr:cNvPr id="332" name="楕円 331"/>
        <xdr:cNvSpPr/>
      </xdr:nvSpPr>
      <xdr:spPr>
        <a:xfrm>
          <a:off x="13843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88282</xdr:rowOff>
    </xdr:from>
    <xdr:ext cx="762000" cy="259045"/>
    <xdr:sp macro="" textlink="">
      <xdr:nvSpPr>
        <xdr:cNvPr id="333" name="テキスト ボックス 332"/>
        <xdr:cNvSpPr txBox="1"/>
      </xdr:nvSpPr>
      <xdr:spPr>
        <a:xfrm>
          <a:off x="13512800" y="64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35" name="テキスト ボックス 33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79</xdr:row>
      <xdr:rowOff>60052</xdr:rowOff>
    </xdr:to>
    <xdr:cxnSp macro="">
      <xdr:nvCxnSpPr>
        <xdr:cNvPr id="370" name="直線コネクタ 369"/>
        <xdr:cNvCxnSpPr/>
      </xdr:nvCxnSpPr>
      <xdr:spPr>
        <a:xfrm flipV="1">
          <a:off x="3987800" y="13480506"/>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60052</xdr:rowOff>
    </xdr:to>
    <xdr:cxnSp macro="">
      <xdr:nvCxnSpPr>
        <xdr:cNvPr id="373" name="直線コネクタ 372"/>
        <xdr:cNvCxnSpPr/>
      </xdr:nvCxnSpPr>
      <xdr:spPr>
        <a:xfrm>
          <a:off x="3098800" y="135980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112305</xdr:rowOff>
    </xdr:to>
    <xdr:cxnSp macro="">
      <xdr:nvCxnSpPr>
        <xdr:cNvPr id="376" name="直線コネクタ 375"/>
        <xdr:cNvCxnSpPr/>
      </xdr:nvCxnSpPr>
      <xdr:spPr>
        <a:xfrm flipV="1">
          <a:off x="2209800" y="135980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112305</xdr:rowOff>
    </xdr:from>
    <xdr:to>
      <xdr:col>11</xdr:col>
      <xdr:colOff>9525</xdr:colOff>
      <xdr:row>80</xdr:row>
      <xdr:rowOff>78014</xdr:rowOff>
    </xdr:to>
    <xdr:cxnSp macro="">
      <xdr:nvCxnSpPr>
        <xdr:cNvPr id="379" name="直線コネクタ 378"/>
        <xdr:cNvCxnSpPr/>
      </xdr:nvCxnSpPr>
      <xdr:spPr>
        <a:xfrm flipV="1">
          <a:off x="1320800" y="136568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56606</xdr:rowOff>
    </xdr:from>
    <xdr:to>
      <xdr:col>24</xdr:col>
      <xdr:colOff>76200</xdr:colOff>
      <xdr:row>78</xdr:row>
      <xdr:rowOff>158206</xdr:rowOff>
    </xdr:to>
    <xdr:sp macro="" textlink="">
      <xdr:nvSpPr>
        <xdr:cNvPr id="389" name="楕円 388"/>
        <xdr:cNvSpPr/>
      </xdr:nvSpPr>
      <xdr:spPr>
        <a:xfrm>
          <a:off x="4775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28683</xdr:rowOff>
    </xdr:from>
    <xdr:ext cx="762000" cy="259045"/>
    <xdr:sp macro="" textlink="">
      <xdr:nvSpPr>
        <xdr:cNvPr id="390" name="公債費該当値テキスト"/>
        <xdr:cNvSpPr txBox="1"/>
      </xdr:nvSpPr>
      <xdr:spPr>
        <a:xfrm>
          <a:off x="4914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1" name="楕円 390"/>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2" name="テキスト ボックス 391"/>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3" name="楕円 392"/>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394" name="テキスト ボックス 393"/>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61505</xdr:rowOff>
    </xdr:from>
    <xdr:to>
      <xdr:col>11</xdr:col>
      <xdr:colOff>60325</xdr:colOff>
      <xdr:row>79</xdr:row>
      <xdr:rowOff>163105</xdr:rowOff>
    </xdr:to>
    <xdr:sp macro="" textlink="">
      <xdr:nvSpPr>
        <xdr:cNvPr id="395" name="楕円 394"/>
        <xdr:cNvSpPr/>
      </xdr:nvSpPr>
      <xdr:spPr>
        <a:xfrm>
          <a:off x="2159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147882</xdr:rowOff>
    </xdr:from>
    <xdr:ext cx="762000" cy="259045"/>
    <xdr:sp macro="" textlink="">
      <xdr:nvSpPr>
        <xdr:cNvPr id="396" name="テキスト ボックス 395"/>
        <xdr:cNvSpPr txBox="1"/>
      </xdr:nvSpPr>
      <xdr:spPr>
        <a:xfrm>
          <a:off x="1828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397" name="楕円 396"/>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398" name="テキスト ボックス 397"/>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これは，施設管理等に係る物件費が増加していることが要因であると考えられる。また，前年度と比較し，普通交付税の合併特例措置の段階的縮減の影響により経常一般財源の減少も増加した要因としてあげられる。今後も，事務事業の見直しを行うとともに，歳入確保と経費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115570</xdr:rowOff>
    </xdr:to>
    <xdr:cxnSp macro="">
      <xdr:nvCxnSpPr>
        <xdr:cNvPr id="429" name="直線コネクタ 428"/>
        <xdr:cNvCxnSpPr/>
      </xdr:nvCxnSpPr>
      <xdr:spPr>
        <a:xfrm>
          <a:off x="15671800" y="131892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159004</xdr:rowOff>
    </xdr:to>
    <xdr:cxnSp macro="">
      <xdr:nvCxnSpPr>
        <xdr:cNvPr id="432" name="直線コネクタ 431"/>
        <xdr:cNvCxnSpPr/>
      </xdr:nvCxnSpPr>
      <xdr:spPr>
        <a:xfrm>
          <a:off x="14782800" y="131023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76</xdr:row>
      <xdr:rowOff>72137</xdr:rowOff>
    </xdr:to>
    <xdr:cxnSp macro="">
      <xdr:nvCxnSpPr>
        <xdr:cNvPr id="435" name="直線コネクタ 434"/>
        <xdr:cNvCxnSpPr/>
      </xdr:nvCxnSpPr>
      <xdr:spPr>
        <a:xfrm>
          <a:off x="13893800" y="12901168"/>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42418</xdr:rowOff>
    </xdr:to>
    <xdr:cxnSp macro="">
      <xdr:nvCxnSpPr>
        <xdr:cNvPr id="438" name="直線コネクタ 437"/>
        <xdr:cNvCxnSpPr/>
      </xdr:nvCxnSpPr>
      <xdr:spPr>
        <a:xfrm>
          <a:off x="13004800" y="128325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1" name="テキスト ボックス 450"/>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3" name="テキスト ボックス 45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4" name="楕円 453"/>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5" name="テキスト ボックス 454"/>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56" name="楕円 455"/>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57" name="テキスト ボックス 456"/>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74923</xdr:rowOff>
    </xdr:from>
    <xdr:to>
      <xdr:col>29</xdr:col>
      <xdr:colOff>127000</xdr:colOff>
      <xdr:row>13</xdr:row>
      <xdr:rowOff>123859</xdr:rowOff>
    </xdr:to>
    <xdr:cxnSp macro="">
      <xdr:nvCxnSpPr>
        <xdr:cNvPr id="52" name="直線コネクタ 51"/>
        <xdr:cNvCxnSpPr/>
      </xdr:nvCxnSpPr>
      <xdr:spPr bwMode="auto">
        <a:xfrm flipV="1">
          <a:off x="5003800" y="2351398"/>
          <a:ext cx="647700" cy="4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123859</xdr:rowOff>
    </xdr:from>
    <xdr:to>
      <xdr:col>26</xdr:col>
      <xdr:colOff>50800</xdr:colOff>
      <xdr:row>14</xdr:row>
      <xdr:rowOff>1869</xdr:rowOff>
    </xdr:to>
    <xdr:cxnSp macro="">
      <xdr:nvCxnSpPr>
        <xdr:cNvPr id="55" name="直線コネクタ 54"/>
        <xdr:cNvCxnSpPr/>
      </xdr:nvCxnSpPr>
      <xdr:spPr bwMode="auto">
        <a:xfrm flipV="1">
          <a:off x="4305300" y="2400334"/>
          <a:ext cx="698500" cy="4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169302</xdr:rowOff>
    </xdr:from>
    <xdr:to>
      <xdr:col>22</xdr:col>
      <xdr:colOff>114300</xdr:colOff>
      <xdr:row>14</xdr:row>
      <xdr:rowOff>1869</xdr:rowOff>
    </xdr:to>
    <xdr:cxnSp macro="">
      <xdr:nvCxnSpPr>
        <xdr:cNvPr id="58" name="直線コネクタ 57"/>
        <xdr:cNvCxnSpPr/>
      </xdr:nvCxnSpPr>
      <xdr:spPr bwMode="auto">
        <a:xfrm>
          <a:off x="3606800" y="2445777"/>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155014</xdr:rowOff>
    </xdr:from>
    <xdr:to>
      <xdr:col>18</xdr:col>
      <xdr:colOff>177800</xdr:colOff>
      <xdr:row>13</xdr:row>
      <xdr:rowOff>169302</xdr:rowOff>
    </xdr:to>
    <xdr:cxnSp macro="">
      <xdr:nvCxnSpPr>
        <xdr:cNvPr id="61" name="直線コネクタ 60"/>
        <xdr:cNvCxnSpPr/>
      </xdr:nvCxnSpPr>
      <xdr:spPr bwMode="auto">
        <a:xfrm>
          <a:off x="2908300" y="2431489"/>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24123</xdr:rowOff>
    </xdr:from>
    <xdr:to>
      <xdr:col>29</xdr:col>
      <xdr:colOff>177800</xdr:colOff>
      <xdr:row>13</xdr:row>
      <xdr:rowOff>125723</xdr:rowOff>
    </xdr:to>
    <xdr:sp macro="" textlink="">
      <xdr:nvSpPr>
        <xdr:cNvPr id="71" name="楕円 70"/>
        <xdr:cNvSpPr/>
      </xdr:nvSpPr>
      <xdr:spPr bwMode="auto">
        <a:xfrm>
          <a:off x="5600700" y="230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40650</xdr:rowOff>
    </xdr:from>
    <xdr:ext cx="762000" cy="259045"/>
    <xdr:sp macro="" textlink="">
      <xdr:nvSpPr>
        <xdr:cNvPr id="72" name="人口1人当たり決算額の推移該当値テキスト130"/>
        <xdr:cNvSpPr txBox="1"/>
      </xdr:nvSpPr>
      <xdr:spPr>
        <a:xfrm>
          <a:off x="5740400" y="214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73059</xdr:rowOff>
    </xdr:from>
    <xdr:to>
      <xdr:col>26</xdr:col>
      <xdr:colOff>101600</xdr:colOff>
      <xdr:row>14</xdr:row>
      <xdr:rowOff>3209</xdr:rowOff>
    </xdr:to>
    <xdr:sp macro="" textlink="">
      <xdr:nvSpPr>
        <xdr:cNvPr id="73" name="楕円 72"/>
        <xdr:cNvSpPr/>
      </xdr:nvSpPr>
      <xdr:spPr bwMode="auto">
        <a:xfrm>
          <a:off x="4953000" y="234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13386</xdr:rowOff>
    </xdr:from>
    <xdr:ext cx="736600" cy="259045"/>
    <xdr:sp macro="" textlink="">
      <xdr:nvSpPr>
        <xdr:cNvPr id="74" name="テキスト ボックス 73"/>
        <xdr:cNvSpPr txBox="1"/>
      </xdr:nvSpPr>
      <xdr:spPr>
        <a:xfrm>
          <a:off x="4622800" y="211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122519</xdr:rowOff>
    </xdr:from>
    <xdr:to>
      <xdr:col>22</xdr:col>
      <xdr:colOff>165100</xdr:colOff>
      <xdr:row>14</xdr:row>
      <xdr:rowOff>52669</xdr:rowOff>
    </xdr:to>
    <xdr:sp macro="" textlink="">
      <xdr:nvSpPr>
        <xdr:cNvPr id="75" name="楕円 74"/>
        <xdr:cNvSpPr/>
      </xdr:nvSpPr>
      <xdr:spPr bwMode="auto">
        <a:xfrm>
          <a:off x="4254500" y="239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62846</xdr:rowOff>
    </xdr:from>
    <xdr:ext cx="762000" cy="259045"/>
    <xdr:sp macro="" textlink="">
      <xdr:nvSpPr>
        <xdr:cNvPr id="76" name="テキスト ボックス 75"/>
        <xdr:cNvSpPr txBox="1"/>
      </xdr:nvSpPr>
      <xdr:spPr>
        <a:xfrm>
          <a:off x="3924300" y="216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118502</xdr:rowOff>
    </xdr:from>
    <xdr:to>
      <xdr:col>19</xdr:col>
      <xdr:colOff>38100</xdr:colOff>
      <xdr:row>14</xdr:row>
      <xdr:rowOff>48652</xdr:rowOff>
    </xdr:to>
    <xdr:sp macro="" textlink="">
      <xdr:nvSpPr>
        <xdr:cNvPr id="77" name="楕円 76"/>
        <xdr:cNvSpPr/>
      </xdr:nvSpPr>
      <xdr:spPr bwMode="auto">
        <a:xfrm>
          <a:off x="3556000" y="239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58829</xdr:rowOff>
    </xdr:from>
    <xdr:ext cx="762000" cy="259045"/>
    <xdr:sp macro="" textlink="">
      <xdr:nvSpPr>
        <xdr:cNvPr id="78" name="テキスト ボックス 77"/>
        <xdr:cNvSpPr txBox="1"/>
      </xdr:nvSpPr>
      <xdr:spPr>
        <a:xfrm>
          <a:off x="3225800" y="21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104214</xdr:rowOff>
    </xdr:from>
    <xdr:to>
      <xdr:col>15</xdr:col>
      <xdr:colOff>101600</xdr:colOff>
      <xdr:row>14</xdr:row>
      <xdr:rowOff>34364</xdr:rowOff>
    </xdr:to>
    <xdr:sp macro="" textlink="">
      <xdr:nvSpPr>
        <xdr:cNvPr id="79" name="楕円 78"/>
        <xdr:cNvSpPr/>
      </xdr:nvSpPr>
      <xdr:spPr bwMode="auto">
        <a:xfrm>
          <a:off x="2857500" y="238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44541</xdr:rowOff>
    </xdr:from>
    <xdr:ext cx="762000" cy="259045"/>
    <xdr:sp macro="" textlink="">
      <xdr:nvSpPr>
        <xdr:cNvPr id="80" name="テキスト ボックス 79"/>
        <xdr:cNvSpPr txBox="1"/>
      </xdr:nvSpPr>
      <xdr:spPr>
        <a:xfrm>
          <a:off x="2527300" y="21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249781</xdr:rowOff>
    </xdr:from>
    <xdr:to>
      <xdr:col>29</xdr:col>
      <xdr:colOff>127000</xdr:colOff>
      <xdr:row>36</xdr:row>
      <xdr:rowOff>110152</xdr:rowOff>
    </xdr:to>
    <xdr:cxnSp macro="">
      <xdr:nvCxnSpPr>
        <xdr:cNvPr id="112" name="直線コネクタ 111"/>
        <xdr:cNvCxnSpPr/>
      </xdr:nvCxnSpPr>
      <xdr:spPr bwMode="auto">
        <a:xfrm>
          <a:off x="5003800" y="6860131"/>
          <a:ext cx="647700" cy="20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94929</xdr:rowOff>
    </xdr:from>
    <xdr:ext cx="762000" cy="259045"/>
    <xdr:sp macro="" textlink="">
      <xdr:nvSpPr>
        <xdr:cNvPr id="113" name="人口1人当たり決算額の推移平均値テキスト445"/>
        <xdr:cNvSpPr txBox="1"/>
      </xdr:nvSpPr>
      <xdr:spPr>
        <a:xfrm>
          <a:off x="5740400" y="7048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249781</xdr:rowOff>
    </xdr:from>
    <xdr:to>
      <xdr:col>26</xdr:col>
      <xdr:colOff>50800</xdr:colOff>
      <xdr:row>36</xdr:row>
      <xdr:rowOff>2962</xdr:rowOff>
    </xdr:to>
    <xdr:cxnSp macro="">
      <xdr:nvCxnSpPr>
        <xdr:cNvPr id="115" name="直線コネクタ 114"/>
        <xdr:cNvCxnSpPr/>
      </xdr:nvCxnSpPr>
      <xdr:spPr bwMode="auto">
        <a:xfrm flipV="1">
          <a:off x="4305300" y="6860131"/>
          <a:ext cx="698500" cy="9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316395</xdr:rowOff>
    </xdr:from>
    <xdr:to>
      <xdr:col>22</xdr:col>
      <xdr:colOff>114300</xdr:colOff>
      <xdr:row>36</xdr:row>
      <xdr:rowOff>2962</xdr:rowOff>
    </xdr:to>
    <xdr:cxnSp macro="">
      <xdr:nvCxnSpPr>
        <xdr:cNvPr id="118" name="直線コネクタ 117"/>
        <xdr:cNvCxnSpPr/>
      </xdr:nvCxnSpPr>
      <xdr:spPr bwMode="auto">
        <a:xfrm>
          <a:off x="3606800" y="6926745"/>
          <a:ext cx="698500" cy="2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168902</xdr:rowOff>
    </xdr:from>
    <xdr:to>
      <xdr:col>18</xdr:col>
      <xdr:colOff>177800</xdr:colOff>
      <xdr:row>35</xdr:row>
      <xdr:rowOff>316395</xdr:rowOff>
    </xdr:to>
    <xdr:cxnSp macro="">
      <xdr:nvCxnSpPr>
        <xdr:cNvPr id="121" name="直線コネクタ 120"/>
        <xdr:cNvCxnSpPr/>
      </xdr:nvCxnSpPr>
      <xdr:spPr bwMode="auto">
        <a:xfrm>
          <a:off x="2908300" y="6779252"/>
          <a:ext cx="698500" cy="14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59352</xdr:rowOff>
    </xdr:from>
    <xdr:to>
      <xdr:col>29</xdr:col>
      <xdr:colOff>177800</xdr:colOff>
      <xdr:row>36</xdr:row>
      <xdr:rowOff>160952</xdr:rowOff>
    </xdr:to>
    <xdr:sp macro="" textlink="">
      <xdr:nvSpPr>
        <xdr:cNvPr id="131" name="楕円 130"/>
        <xdr:cNvSpPr/>
      </xdr:nvSpPr>
      <xdr:spPr bwMode="auto">
        <a:xfrm>
          <a:off x="5600700" y="701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247329</xdr:rowOff>
    </xdr:from>
    <xdr:ext cx="762000" cy="259045"/>
    <xdr:sp macro="" textlink="">
      <xdr:nvSpPr>
        <xdr:cNvPr id="132" name="人口1人当たり決算額の推移該当値テキスト445"/>
        <xdr:cNvSpPr txBox="1"/>
      </xdr:nvSpPr>
      <xdr:spPr>
        <a:xfrm>
          <a:off x="5740400" y="685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198981</xdr:rowOff>
    </xdr:from>
    <xdr:to>
      <xdr:col>26</xdr:col>
      <xdr:colOff>101600</xdr:colOff>
      <xdr:row>35</xdr:row>
      <xdr:rowOff>300581</xdr:rowOff>
    </xdr:to>
    <xdr:sp macro="" textlink="">
      <xdr:nvSpPr>
        <xdr:cNvPr id="133" name="楕円 132"/>
        <xdr:cNvSpPr/>
      </xdr:nvSpPr>
      <xdr:spPr bwMode="auto">
        <a:xfrm>
          <a:off x="4953000" y="680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310758</xdr:rowOff>
    </xdr:from>
    <xdr:ext cx="736600" cy="259045"/>
    <xdr:sp macro="" textlink="">
      <xdr:nvSpPr>
        <xdr:cNvPr id="134" name="テキスト ボックス 133"/>
        <xdr:cNvSpPr txBox="1"/>
      </xdr:nvSpPr>
      <xdr:spPr>
        <a:xfrm>
          <a:off x="4622800" y="657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295062</xdr:rowOff>
    </xdr:from>
    <xdr:to>
      <xdr:col>22</xdr:col>
      <xdr:colOff>165100</xdr:colOff>
      <xdr:row>36</xdr:row>
      <xdr:rowOff>53762</xdr:rowOff>
    </xdr:to>
    <xdr:sp macro="" textlink="">
      <xdr:nvSpPr>
        <xdr:cNvPr id="135" name="楕円 134"/>
        <xdr:cNvSpPr/>
      </xdr:nvSpPr>
      <xdr:spPr bwMode="auto">
        <a:xfrm>
          <a:off x="4254500" y="690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63939</xdr:rowOff>
    </xdr:from>
    <xdr:ext cx="762000" cy="259045"/>
    <xdr:sp macro="" textlink="">
      <xdr:nvSpPr>
        <xdr:cNvPr id="136" name="テキスト ボックス 135"/>
        <xdr:cNvSpPr txBox="1"/>
      </xdr:nvSpPr>
      <xdr:spPr>
        <a:xfrm>
          <a:off x="3924300" y="667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265595</xdr:rowOff>
    </xdr:from>
    <xdr:to>
      <xdr:col>19</xdr:col>
      <xdr:colOff>38100</xdr:colOff>
      <xdr:row>36</xdr:row>
      <xdr:rowOff>24295</xdr:rowOff>
    </xdr:to>
    <xdr:sp macro="" textlink="">
      <xdr:nvSpPr>
        <xdr:cNvPr id="137" name="楕円 136"/>
        <xdr:cNvSpPr/>
      </xdr:nvSpPr>
      <xdr:spPr bwMode="auto">
        <a:xfrm>
          <a:off x="3556000" y="687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34472</xdr:rowOff>
    </xdr:from>
    <xdr:ext cx="762000" cy="259045"/>
    <xdr:sp macro="" textlink="">
      <xdr:nvSpPr>
        <xdr:cNvPr id="138" name="テキスト ボックス 137"/>
        <xdr:cNvSpPr txBox="1"/>
      </xdr:nvSpPr>
      <xdr:spPr>
        <a:xfrm>
          <a:off x="3225800" y="664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118102</xdr:rowOff>
    </xdr:from>
    <xdr:to>
      <xdr:col>15</xdr:col>
      <xdr:colOff>101600</xdr:colOff>
      <xdr:row>35</xdr:row>
      <xdr:rowOff>219702</xdr:rowOff>
    </xdr:to>
    <xdr:sp macro="" textlink="">
      <xdr:nvSpPr>
        <xdr:cNvPr id="139" name="楕円 138"/>
        <xdr:cNvSpPr/>
      </xdr:nvSpPr>
      <xdr:spPr bwMode="auto">
        <a:xfrm>
          <a:off x="2857500" y="672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229879</xdr:rowOff>
    </xdr:from>
    <xdr:ext cx="762000" cy="259045"/>
    <xdr:sp macro="" textlink="">
      <xdr:nvSpPr>
        <xdr:cNvPr id="140" name="テキスト ボックス 139"/>
        <xdr:cNvSpPr txBox="1"/>
      </xdr:nvSpPr>
      <xdr:spPr>
        <a:xfrm>
          <a:off x="2527300" y="64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154429</xdr:rowOff>
    </xdr:from>
    <xdr:to>
      <xdr:col>24</xdr:col>
      <xdr:colOff>63500</xdr:colOff>
      <xdr:row>35</xdr:row>
      <xdr:rowOff>36111</xdr:rowOff>
    </xdr:to>
    <xdr:cxnSp macro="">
      <xdr:nvCxnSpPr>
        <xdr:cNvPr id="63" name="直線コネクタ 62"/>
        <xdr:cNvCxnSpPr/>
      </xdr:nvCxnSpPr>
      <xdr:spPr>
        <a:xfrm flipV="1">
          <a:off x="3797300" y="5983729"/>
          <a:ext cx="838200" cy="5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159294</xdr:rowOff>
    </xdr:from>
    <xdr:to>
      <xdr:col>19</xdr:col>
      <xdr:colOff>177800</xdr:colOff>
      <xdr:row>35</xdr:row>
      <xdr:rowOff>36111</xdr:rowOff>
    </xdr:to>
    <xdr:cxnSp macro="">
      <xdr:nvCxnSpPr>
        <xdr:cNvPr id="66" name="直線コネクタ 65"/>
        <xdr:cNvCxnSpPr/>
      </xdr:nvCxnSpPr>
      <xdr:spPr>
        <a:xfrm>
          <a:off x="2908300" y="5988594"/>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159294</xdr:rowOff>
    </xdr:from>
    <xdr:to>
      <xdr:col>15</xdr:col>
      <xdr:colOff>50800</xdr:colOff>
      <xdr:row>35</xdr:row>
      <xdr:rowOff>75806</xdr:rowOff>
    </xdr:to>
    <xdr:cxnSp macro="">
      <xdr:nvCxnSpPr>
        <xdr:cNvPr id="69" name="直線コネクタ 68"/>
        <xdr:cNvCxnSpPr/>
      </xdr:nvCxnSpPr>
      <xdr:spPr>
        <a:xfrm flipV="1">
          <a:off x="2019300" y="5988594"/>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140533</xdr:rowOff>
    </xdr:from>
    <xdr:to>
      <xdr:col>10</xdr:col>
      <xdr:colOff>114300</xdr:colOff>
      <xdr:row>35</xdr:row>
      <xdr:rowOff>75806</xdr:rowOff>
    </xdr:to>
    <xdr:cxnSp macro="">
      <xdr:nvCxnSpPr>
        <xdr:cNvPr id="72" name="直線コネクタ 71"/>
        <xdr:cNvCxnSpPr/>
      </xdr:nvCxnSpPr>
      <xdr:spPr>
        <a:xfrm>
          <a:off x="1130300" y="5969833"/>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103629</xdr:rowOff>
    </xdr:from>
    <xdr:to>
      <xdr:col>24</xdr:col>
      <xdr:colOff>114300</xdr:colOff>
      <xdr:row>35</xdr:row>
      <xdr:rowOff>33779</xdr:rowOff>
    </xdr:to>
    <xdr:sp macro="" textlink="">
      <xdr:nvSpPr>
        <xdr:cNvPr id="82" name="楕円 81"/>
        <xdr:cNvSpPr/>
      </xdr:nvSpPr>
      <xdr:spPr>
        <a:xfrm>
          <a:off x="4584700" y="59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126506</xdr:rowOff>
    </xdr:from>
    <xdr:ext cx="534377" cy="259045"/>
    <xdr:sp macro="" textlink="">
      <xdr:nvSpPr>
        <xdr:cNvPr id="83" name="人件費該当値テキスト"/>
        <xdr:cNvSpPr txBox="1"/>
      </xdr:nvSpPr>
      <xdr:spPr>
        <a:xfrm>
          <a:off x="4686300" y="57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156761</xdr:rowOff>
    </xdr:from>
    <xdr:to>
      <xdr:col>20</xdr:col>
      <xdr:colOff>38100</xdr:colOff>
      <xdr:row>35</xdr:row>
      <xdr:rowOff>86911</xdr:rowOff>
    </xdr:to>
    <xdr:sp macro="" textlink="">
      <xdr:nvSpPr>
        <xdr:cNvPr id="84" name="楕円 83"/>
        <xdr:cNvSpPr/>
      </xdr:nvSpPr>
      <xdr:spPr>
        <a:xfrm>
          <a:off x="3746500" y="5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103438</xdr:rowOff>
    </xdr:from>
    <xdr:ext cx="534377" cy="259045"/>
    <xdr:sp macro="" textlink="">
      <xdr:nvSpPr>
        <xdr:cNvPr id="85" name="テキスト ボックス 84"/>
        <xdr:cNvSpPr txBox="1"/>
      </xdr:nvSpPr>
      <xdr:spPr>
        <a:xfrm>
          <a:off x="3530111" y="57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108494</xdr:rowOff>
    </xdr:from>
    <xdr:to>
      <xdr:col>15</xdr:col>
      <xdr:colOff>101600</xdr:colOff>
      <xdr:row>35</xdr:row>
      <xdr:rowOff>38644</xdr:rowOff>
    </xdr:to>
    <xdr:sp macro="" textlink="">
      <xdr:nvSpPr>
        <xdr:cNvPr id="86" name="楕円 85"/>
        <xdr:cNvSpPr/>
      </xdr:nvSpPr>
      <xdr:spPr>
        <a:xfrm>
          <a:off x="2857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55171</xdr:rowOff>
    </xdr:from>
    <xdr:ext cx="534377" cy="259045"/>
    <xdr:sp macro="" textlink="">
      <xdr:nvSpPr>
        <xdr:cNvPr id="87" name="テキスト ボックス 86"/>
        <xdr:cNvSpPr txBox="1"/>
      </xdr:nvSpPr>
      <xdr:spPr>
        <a:xfrm>
          <a:off x="26411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25006</xdr:rowOff>
    </xdr:from>
    <xdr:to>
      <xdr:col>10</xdr:col>
      <xdr:colOff>165100</xdr:colOff>
      <xdr:row>35</xdr:row>
      <xdr:rowOff>126606</xdr:rowOff>
    </xdr:to>
    <xdr:sp macro="" textlink="">
      <xdr:nvSpPr>
        <xdr:cNvPr id="88" name="楕円 87"/>
        <xdr:cNvSpPr/>
      </xdr:nvSpPr>
      <xdr:spPr>
        <a:xfrm>
          <a:off x="1968500" y="60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143133</xdr:rowOff>
    </xdr:from>
    <xdr:ext cx="534377" cy="259045"/>
    <xdr:sp macro="" textlink="">
      <xdr:nvSpPr>
        <xdr:cNvPr id="89" name="テキスト ボックス 88"/>
        <xdr:cNvSpPr txBox="1"/>
      </xdr:nvSpPr>
      <xdr:spPr>
        <a:xfrm>
          <a:off x="1752111" y="58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89733</xdr:rowOff>
    </xdr:from>
    <xdr:to>
      <xdr:col>6</xdr:col>
      <xdr:colOff>38100</xdr:colOff>
      <xdr:row>35</xdr:row>
      <xdr:rowOff>19883</xdr:rowOff>
    </xdr:to>
    <xdr:sp macro="" textlink="">
      <xdr:nvSpPr>
        <xdr:cNvPr id="90" name="楕円 89"/>
        <xdr:cNvSpPr/>
      </xdr:nvSpPr>
      <xdr:spPr>
        <a:xfrm>
          <a:off x="1079500" y="59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36410</xdr:rowOff>
    </xdr:from>
    <xdr:ext cx="534377" cy="259045"/>
    <xdr:sp macro="" textlink="">
      <xdr:nvSpPr>
        <xdr:cNvPr id="91" name="テキスト ボックス 90"/>
        <xdr:cNvSpPr txBox="1"/>
      </xdr:nvSpPr>
      <xdr:spPr>
        <a:xfrm>
          <a:off x="863111" y="569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37205</xdr:rowOff>
    </xdr:from>
    <xdr:to>
      <xdr:col>24</xdr:col>
      <xdr:colOff>63500</xdr:colOff>
      <xdr:row>50</xdr:row>
      <xdr:rowOff>137251</xdr:rowOff>
    </xdr:to>
    <xdr:cxnSp macro="">
      <xdr:nvCxnSpPr>
        <xdr:cNvPr id="123" name="直線コネクタ 122"/>
        <xdr:cNvCxnSpPr/>
      </xdr:nvCxnSpPr>
      <xdr:spPr>
        <a:xfrm flipV="1">
          <a:off x="3797300" y="8609705"/>
          <a:ext cx="838200" cy="10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137251</xdr:rowOff>
    </xdr:from>
    <xdr:to>
      <xdr:col>19</xdr:col>
      <xdr:colOff>177800</xdr:colOff>
      <xdr:row>51</xdr:row>
      <xdr:rowOff>45762</xdr:rowOff>
    </xdr:to>
    <xdr:cxnSp macro="">
      <xdr:nvCxnSpPr>
        <xdr:cNvPr id="126" name="直線コネクタ 125"/>
        <xdr:cNvCxnSpPr/>
      </xdr:nvCxnSpPr>
      <xdr:spPr>
        <a:xfrm flipV="1">
          <a:off x="2908300" y="8709751"/>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39916</xdr:rowOff>
    </xdr:from>
    <xdr:to>
      <xdr:col>15</xdr:col>
      <xdr:colOff>50800</xdr:colOff>
      <xdr:row>51</xdr:row>
      <xdr:rowOff>45762</xdr:rowOff>
    </xdr:to>
    <xdr:cxnSp macro="">
      <xdr:nvCxnSpPr>
        <xdr:cNvPr id="129" name="直線コネクタ 128"/>
        <xdr:cNvCxnSpPr/>
      </xdr:nvCxnSpPr>
      <xdr:spPr>
        <a:xfrm>
          <a:off x="2019300" y="8783866"/>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39916</xdr:rowOff>
    </xdr:from>
    <xdr:to>
      <xdr:col>10</xdr:col>
      <xdr:colOff>114300</xdr:colOff>
      <xdr:row>52</xdr:row>
      <xdr:rowOff>47379</xdr:rowOff>
    </xdr:to>
    <xdr:cxnSp macro="">
      <xdr:nvCxnSpPr>
        <xdr:cNvPr id="132" name="直線コネクタ 131"/>
        <xdr:cNvCxnSpPr/>
      </xdr:nvCxnSpPr>
      <xdr:spPr>
        <a:xfrm flipV="1">
          <a:off x="1130300" y="8783866"/>
          <a:ext cx="889000" cy="1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157855</xdr:rowOff>
    </xdr:from>
    <xdr:to>
      <xdr:col>24</xdr:col>
      <xdr:colOff>114300</xdr:colOff>
      <xdr:row>50</xdr:row>
      <xdr:rowOff>88005</xdr:rowOff>
    </xdr:to>
    <xdr:sp macro="" textlink="">
      <xdr:nvSpPr>
        <xdr:cNvPr id="142" name="楕円 141"/>
        <xdr:cNvSpPr/>
      </xdr:nvSpPr>
      <xdr:spPr>
        <a:xfrm>
          <a:off x="4584700" y="85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110882</xdr:rowOff>
    </xdr:from>
    <xdr:ext cx="599010" cy="259045"/>
    <xdr:sp macro="" textlink="">
      <xdr:nvSpPr>
        <xdr:cNvPr id="143" name="物件費該当値テキスト"/>
        <xdr:cNvSpPr txBox="1"/>
      </xdr:nvSpPr>
      <xdr:spPr>
        <a:xfrm>
          <a:off x="4686300" y="851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86451</xdr:rowOff>
    </xdr:from>
    <xdr:to>
      <xdr:col>20</xdr:col>
      <xdr:colOff>38100</xdr:colOff>
      <xdr:row>51</xdr:row>
      <xdr:rowOff>16601</xdr:rowOff>
    </xdr:to>
    <xdr:sp macro="" textlink="">
      <xdr:nvSpPr>
        <xdr:cNvPr id="144" name="楕円 143"/>
        <xdr:cNvSpPr/>
      </xdr:nvSpPr>
      <xdr:spPr>
        <a:xfrm>
          <a:off x="3746500" y="86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33128</xdr:rowOff>
    </xdr:from>
    <xdr:ext cx="599010" cy="259045"/>
    <xdr:sp macro="" textlink="">
      <xdr:nvSpPr>
        <xdr:cNvPr id="145" name="テキスト ボックス 144"/>
        <xdr:cNvSpPr txBox="1"/>
      </xdr:nvSpPr>
      <xdr:spPr>
        <a:xfrm>
          <a:off x="3497795" y="84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166412</xdr:rowOff>
    </xdr:from>
    <xdr:to>
      <xdr:col>15</xdr:col>
      <xdr:colOff>101600</xdr:colOff>
      <xdr:row>51</xdr:row>
      <xdr:rowOff>96562</xdr:rowOff>
    </xdr:to>
    <xdr:sp macro="" textlink="">
      <xdr:nvSpPr>
        <xdr:cNvPr id="146" name="楕円 145"/>
        <xdr:cNvSpPr/>
      </xdr:nvSpPr>
      <xdr:spPr>
        <a:xfrm>
          <a:off x="2857500" y="8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113089</xdr:rowOff>
    </xdr:from>
    <xdr:ext cx="599010" cy="259045"/>
    <xdr:sp macro="" textlink="">
      <xdr:nvSpPr>
        <xdr:cNvPr id="147" name="テキスト ボックス 146"/>
        <xdr:cNvSpPr txBox="1"/>
      </xdr:nvSpPr>
      <xdr:spPr>
        <a:xfrm>
          <a:off x="2608795" y="851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160566</xdr:rowOff>
    </xdr:from>
    <xdr:to>
      <xdr:col>10</xdr:col>
      <xdr:colOff>165100</xdr:colOff>
      <xdr:row>51</xdr:row>
      <xdr:rowOff>90716</xdr:rowOff>
    </xdr:to>
    <xdr:sp macro="" textlink="">
      <xdr:nvSpPr>
        <xdr:cNvPr id="148" name="楕円 147"/>
        <xdr:cNvSpPr/>
      </xdr:nvSpPr>
      <xdr:spPr>
        <a:xfrm>
          <a:off x="1968500" y="87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107243</xdr:rowOff>
    </xdr:from>
    <xdr:ext cx="599010" cy="259045"/>
    <xdr:sp macro="" textlink="">
      <xdr:nvSpPr>
        <xdr:cNvPr id="149" name="テキスト ボックス 148"/>
        <xdr:cNvSpPr txBox="1"/>
      </xdr:nvSpPr>
      <xdr:spPr>
        <a:xfrm>
          <a:off x="1719795" y="850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168029</xdr:rowOff>
    </xdr:from>
    <xdr:to>
      <xdr:col>6</xdr:col>
      <xdr:colOff>38100</xdr:colOff>
      <xdr:row>52</xdr:row>
      <xdr:rowOff>98179</xdr:rowOff>
    </xdr:to>
    <xdr:sp macro="" textlink="">
      <xdr:nvSpPr>
        <xdr:cNvPr id="150" name="楕円 149"/>
        <xdr:cNvSpPr/>
      </xdr:nvSpPr>
      <xdr:spPr>
        <a:xfrm>
          <a:off x="1079500" y="8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114706</xdr:rowOff>
    </xdr:from>
    <xdr:ext cx="534377" cy="259045"/>
    <xdr:sp macro="" textlink="">
      <xdr:nvSpPr>
        <xdr:cNvPr id="151" name="テキスト ボックス 150"/>
        <xdr:cNvSpPr txBox="1"/>
      </xdr:nvSpPr>
      <xdr:spPr>
        <a:xfrm>
          <a:off x="863111" y="8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170904</xdr:rowOff>
    </xdr:from>
    <xdr:to>
      <xdr:col>24</xdr:col>
      <xdr:colOff>63500</xdr:colOff>
      <xdr:row>76</xdr:row>
      <xdr:rowOff>139852</xdr:rowOff>
    </xdr:to>
    <xdr:cxnSp macro="">
      <xdr:nvCxnSpPr>
        <xdr:cNvPr id="180" name="直線コネクタ 179"/>
        <xdr:cNvCxnSpPr/>
      </xdr:nvCxnSpPr>
      <xdr:spPr>
        <a:xfrm>
          <a:off x="3797300" y="13029654"/>
          <a:ext cx="8382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169990</xdr:rowOff>
    </xdr:from>
    <xdr:to>
      <xdr:col>19</xdr:col>
      <xdr:colOff>177800</xdr:colOff>
      <xdr:row>75</xdr:row>
      <xdr:rowOff>170904</xdr:rowOff>
    </xdr:to>
    <xdr:cxnSp macro="">
      <xdr:nvCxnSpPr>
        <xdr:cNvPr id="183" name="直線コネクタ 182"/>
        <xdr:cNvCxnSpPr/>
      </xdr:nvCxnSpPr>
      <xdr:spPr>
        <a:xfrm>
          <a:off x="2908300" y="130287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169990</xdr:rowOff>
    </xdr:from>
    <xdr:to>
      <xdr:col>15</xdr:col>
      <xdr:colOff>50800</xdr:colOff>
      <xdr:row>76</xdr:row>
      <xdr:rowOff>70244</xdr:rowOff>
    </xdr:to>
    <xdr:cxnSp macro="">
      <xdr:nvCxnSpPr>
        <xdr:cNvPr id="186" name="直線コネクタ 185"/>
        <xdr:cNvCxnSpPr/>
      </xdr:nvCxnSpPr>
      <xdr:spPr>
        <a:xfrm flipV="1">
          <a:off x="2019300" y="13028740"/>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70244</xdr:rowOff>
    </xdr:from>
    <xdr:to>
      <xdr:col>10</xdr:col>
      <xdr:colOff>114300</xdr:colOff>
      <xdr:row>76</xdr:row>
      <xdr:rowOff>140463</xdr:rowOff>
    </xdr:to>
    <xdr:cxnSp macro="">
      <xdr:nvCxnSpPr>
        <xdr:cNvPr id="189" name="直線コネクタ 188"/>
        <xdr:cNvCxnSpPr/>
      </xdr:nvCxnSpPr>
      <xdr:spPr>
        <a:xfrm flipV="1">
          <a:off x="1130300" y="13100444"/>
          <a:ext cx="889000" cy="7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89052</xdr:rowOff>
    </xdr:from>
    <xdr:to>
      <xdr:col>24</xdr:col>
      <xdr:colOff>114300</xdr:colOff>
      <xdr:row>77</xdr:row>
      <xdr:rowOff>19202</xdr:rowOff>
    </xdr:to>
    <xdr:sp macro="" textlink="">
      <xdr:nvSpPr>
        <xdr:cNvPr id="199" name="楕円 198"/>
        <xdr:cNvSpPr/>
      </xdr:nvSpPr>
      <xdr:spPr>
        <a:xfrm>
          <a:off x="4584700" y="131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111929</xdr:rowOff>
    </xdr:from>
    <xdr:ext cx="534377" cy="259045"/>
    <xdr:sp macro="" textlink="">
      <xdr:nvSpPr>
        <xdr:cNvPr id="200" name="維持補修費該当値テキスト"/>
        <xdr:cNvSpPr txBox="1"/>
      </xdr:nvSpPr>
      <xdr:spPr>
        <a:xfrm>
          <a:off x="4686300"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120104</xdr:rowOff>
    </xdr:from>
    <xdr:to>
      <xdr:col>20</xdr:col>
      <xdr:colOff>38100</xdr:colOff>
      <xdr:row>76</xdr:row>
      <xdr:rowOff>50254</xdr:rowOff>
    </xdr:to>
    <xdr:sp macro="" textlink="">
      <xdr:nvSpPr>
        <xdr:cNvPr id="201" name="楕円 200"/>
        <xdr:cNvSpPr/>
      </xdr:nvSpPr>
      <xdr:spPr>
        <a:xfrm>
          <a:off x="3746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66781</xdr:rowOff>
    </xdr:from>
    <xdr:ext cx="534377" cy="259045"/>
    <xdr:sp macro="" textlink="">
      <xdr:nvSpPr>
        <xdr:cNvPr id="202" name="テキスト ボックス 201"/>
        <xdr:cNvSpPr txBox="1"/>
      </xdr:nvSpPr>
      <xdr:spPr>
        <a:xfrm>
          <a:off x="3530111"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119190</xdr:rowOff>
    </xdr:from>
    <xdr:to>
      <xdr:col>15</xdr:col>
      <xdr:colOff>101600</xdr:colOff>
      <xdr:row>76</xdr:row>
      <xdr:rowOff>49340</xdr:rowOff>
    </xdr:to>
    <xdr:sp macro="" textlink="">
      <xdr:nvSpPr>
        <xdr:cNvPr id="203" name="楕円 202"/>
        <xdr:cNvSpPr/>
      </xdr:nvSpPr>
      <xdr:spPr>
        <a:xfrm>
          <a:off x="2857500" y="129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65867</xdr:rowOff>
    </xdr:from>
    <xdr:ext cx="534377" cy="259045"/>
    <xdr:sp macro="" textlink="">
      <xdr:nvSpPr>
        <xdr:cNvPr id="204" name="テキスト ボックス 203"/>
        <xdr:cNvSpPr txBox="1"/>
      </xdr:nvSpPr>
      <xdr:spPr>
        <a:xfrm>
          <a:off x="2641111" y="127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19444</xdr:rowOff>
    </xdr:from>
    <xdr:to>
      <xdr:col>10</xdr:col>
      <xdr:colOff>165100</xdr:colOff>
      <xdr:row>76</xdr:row>
      <xdr:rowOff>121044</xdr:rowOff>
    </xdr:to>
    <xdr:sp macro="" textlink="">
      <xdr:nvSpPr>
        <xdr:cNvPr id="205" name="楕円 204"/>
        <xdr:cNvSpPr/>
      </xdr:nvSpPr>
      <xdr:spPr>
        <a:xfrm>
          <a:off x="1968500" y="130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137571</xdr:rowOff>
    </xdr:from>
    <xdr:ext cx="534377" cy="259045"/>
    <xdr:sp macro="" textlink="">
      <xdr:nvSpPr>
        <xdr:cNvPr id="206" name="テキスト ボックス 205"/>
        <xdr:cNvSpPr txBox="1"/>
      </xdr:nvSpPr>
      <xdr:spPr>
        <a:xfrm>
          <a:off x="1752111" y="128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207" name="楕円 206"/>
        <xdr:cNvSpPr/>
      </xdr:nvSpPr>
      <xdr:spPr>
        <a:xfrm>
          <a:off x="1079500" y="131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36339</xdr:rowOff>
    </xdr:from>
    <xdr:ext cx="534377" cy="259045"/>
    <xdr:sp macro="" textlink="">
      <xdr:nvSpPr>
        <xdr:cNvPr id="208" name="テキスト ボックス 207"/>
        <xdr:cNvSpPr txBox="1"/>
      </xdr:nvSpPr>
      <xdr:spPr>
        <a:xfrm>
          <a:off x="863111" y="128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160832</xdr:rowOff>
    </xdr:from>
    <xdr:to>
      <xdr:col>24</xdr:col>
      <xdr:colOff>63500</xdr:colOff>
      <xdr:row>98</xdr:row>
      <xdr:rowOff>21743</xdr:rowOff>
    </xdr:to>
    <xdr:cxnSp macro="">
      <xdr:nvCxnSpPr>
        <xdr:cNvPr id="238" name="直線コネクタ 237"/>
        <xdr:cNvCxnSpPr/>
      </xdr:nvCxnSpPr>
      <xdr:spPr>
        <a:xfrm>
          <a:off x="3797300" y="16791482"/>
          <a:ext cx="8382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160832</xdr:rowOff>
    </xdr:from>
    <xdr:to>
      <xdr:col>19</xdr:col>
      <xdr:colOff>177800</xdr:colOff>
      <xdr:row>97</xdr:row>
      <xdr:rowOff>161125</xdr:rowOff>
    </xdr:to>
    <xdr:cxnSp macro="">
      <xdr:nvCxnSpPr>
        <xdr:cNvPr id="241" name="直線コネクタ 240"/>
        <xdr:cNvCxnSpPr/>
      </xdr:nvCxnSpPr>
      <xdr:spPr>
        <a:xfrm flipV="1">
          <a:off x="2908300" y="1679148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161125</xdr:rowOff>
    </xdr:from>
    <xdr:to>
      <xdr:col>15</xdr:col>
      <xdr:colOff>50800</xdr:colOff>
      <xdr:row>98</xdr:row>
      <xdr:rowOff>47041</xdr:rowOff>
    </xdr:to>
    <xdr:cxnSp macro="">
      <xdr:nvCxnSpPr>
        <xdr:cNvPr id="244" name="直線コネクタ 243"/>
        <xdr:cNvCxnSpPr/>
      </xdr:nvCxnSpPr>
      <xdr:spPr>
        <a:xfrm flipV="1">
          <a:off x="2019300" y="16791775"/>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24867</xdr:rowOff>
    </xdr:from>
    <xdr:to>
      <xdr:col>10</xdr:col>
      <xdr:colOff>114300</xdr:colOff>
      <xdr:row>98</xdr:row>
      <xdr:rowOff>47041</xdr:rowOff>
    </xdr:to>
    <xdr:cxnSp macro="">
      <xdr:nvCxnSpPr>
        <xdr:cNvPr id="247" name="直線コネクタ 246"/>
        <xdr:cNvCxnSpPr/>
      </xdr:nvCxnSpPr>
      <xdr:spPr>
        <a:xfrm>
          <a:off x="1130300" y="168269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142393</xdr:rowOff>
    </xdr:from>
    <xdr:to>
      <xdr:col>24</xdr:col>
      <xdr:colOff>114300</xdr:colOff>
      <xdr:row>98</xdr:row>
      <xdr:rowOff>72543</xdr:rowOff>
    </xdr:to>
    <xdr:sp macro="" textlink="">
      <xdr:nvSpPr>
        <xdr:cNvPr id="257" name="楕円 256"/>
        <xdr:cNvSpPr/>
      </xdr:nvSpPr>
      <xdr:spPr>
        <a:xfrm>
          <a:off x="45847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120820</xdr:rowOff>
    </xdr:from>
    <xdr:ext cx="534377" cy="259045"/>
    <xdr:sp macro="" textlink="">
      <xdr:nvSpPr>
        <xdr:cNvPr id="258" name="扶助費該当値テキスト"/>
        <xdr:cNvSpPr txBox="1"/>
      </xdr:nvSpPr>
      <xdr:spPr>
        <a:xfrm>
          <a:off x="4686300"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110032</xdr:rowOff>
    </xdr:from>
    <xdr:to>
      <xdr:col>20</xdr:col>
      <xdr:colOff>38100</xdr:colOff>
      <xdr:row>98</xdr:row>
      <xdr:rowOff>40182</xdr:rowOff>
    </xdr:to>
    <xdr:sp macro="" textlink="">
      <xdr:nvSpPr>
        <xdr:cNvPr id="259" name="楕円 258"/>
        <xdr:cNvSpPr/>
      </xdr:nvSpPr>
      <xdr:spPr>
        <a:xfrm>
          <a:off x="37465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31309</xdr:rowOff>
    </xdr:from>
    <xdr:ext cx="534377" cy="259045"/>
    <xdr:sp macro="" textlink="">
      <xdr:nvSpPr>
        <xdr:cNvPr id="260" name="テキスト ボックス 259"/>
        <xdr:cNvSpPr txBox="1"/>
      </xdr:nvSpPr>
      <xdr:spPr>
        <a:xfrm>
          <a:off x="3530111" y="168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110325</xdr:rowOff>
    </xdr:from>
    <xdr:to>
      <xdr:col>15</xdr:col>
      <xdr:colOff>101600</xdr:colOff>
      <xdr:row>98</xdr:row>
      <xdr:rowOff>40475</xdr:rowOff>
    </xdr:to>
    <xdr:sp macro="" textlink="">
      <xdr:nvSpPr>
        <xdr:cNvPr id="261" name="楕円 260"/>
        <xdr:cNvSpPr/>
      </xdr:nvSpPr>
      <xdr:spPr>
        <a:xfrm>
          <a:off x="2857500" y="167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31602</xdr:rowOff>
    </xdr:from>
    <xdr:ext cx="534377" cy="259045"/>
    <xdr:sp macro="" textlink="">
      <xdr:nvSpPr>
        <xdr:cNvPr id="262" name="テキスト ボックス 261"/>
        <xdr:cNvSpPr txBox="1"/>
      </xdr:nvSpPr>
      <xdr:spPr>
        <a:xfrm>
          <a:off x="2641111" y="168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167691</xdr:rowOff>
    </xdr:from>
    <xdr:to>
      <xdr:col>10</xdr:col>
      <xdr:colOff>165100</xdr:colOff>
      <xdr:row>98</xdr:row>
      <xdr:rowOff>97841</xdr:rowOff>
    </xdr:to>
    <xdr:sp macro="" textlink="">
      <xdr:nvSpPr>
        <xdr:cNvPr id="263" name="楕円 262"/>
        <xdr:cNvSpPr/>
      </xdr:nvSpPr>
      <xdr:spPr>
        <a:xfrm>
          <a:off x="1968500" y="167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88968</xdr:rowOff>
    </xdr:from>
    <xdr:ext cx="534377" cy="259045"/>
    <xdr:sp macro="" textlink="">
      <xdr:nvSpPr>
        <xdr:cNvPr id="264" name="テキスト ボックス 263"/>
        <xdr:cNvSpPr txBox="1"/>
      </xdr:nvSpPr>
      <xdr:spPr>
        <a:xfrm>
          <a:off x="1752111" y="168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145517</xdr:rowOff>
    </xdr:from>
    <xdr:to>
      <xdr:col>6</xdr:col>
      <xdr:colOff>38100</xdr:colOff>
      <xdr:row>98</xdr:row>
      <xdr:rowOff>75667</xdr:rowOff>
    </xdr:to>
    <xdr:sp macro="" textlink="">
      <xdr:nvSpPr>
        <xdr:cNvPr id="265" name="楕円 264"/>
        <xdr:cNvSpPr/>
      </xdr:nvSpPr>
      <xdr:spPr>
        <a:xfrm>
          <a:off x="1079500" y="16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66794</xdr:rowOff>
    </xdr:from>
    <xdr:ext cx="534377" cy="259045"/>
    <xdr:sp macro="" textlink="">
      <xdr:nvSpPr>
        <xdr:cNvPr id="266" name="テキスト ボックス 265"/>
        <xdr:cNvSpPr txBox="1"/>
      </xdr:nvSpPr>
      <xdr:spPr>
        <a:xfrm>
          <a:off x="863111" y="16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166696</xdr:rowOff>
    </xdr:from>
    <xdr:to>
      <xdr:col>55</xdr:col>
      <xdr:colOff>0</xdr:colOff>
      <xdr:row>34</xdr:row>
      <xdr:rowOff>35742</xdr:rowOff>
    </xdr:to>
    <xdr:cxnSp macro="">
      <xdr:nvCxnSpPr>
        <xdr:cNvPr id="297" name="直線コネクタ 296"/>
        <xdr:cNvCxnSpPr/>
      </xdr:nvCxnSpPr>
      <xdr:spPr>
        <a:xfrm flipV="1">
          <a:off x="9639300" y="5824546"/>
          <a:ext cx="8382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35742</xdr:rowOff>
    </xdr:from>
    <xdr:to>
      <xdr:col>50</xdr:col>
      <xdr:colOff>114300</xdr:colOff>
      <xdr:row>34</xdr:row>
      <xdr:rowOff>142998</xdr:rowOff>
    </xdr:to>
    <xdr:cxnSp macro="">
      <xdr:nvCxnSpPr>
        <xdr:cNvPr id="300" name="直線コネクタ 299"/>
        <xdr:cNvCxnSpPr/>
      </xdr:nvCxnSpPr>
      <xdr:spPr>
        <a:xfrm flipV="1">
          <a:off x="8750300" y="5865042"/>
          <a:ext cx="889000" cy="10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142998</xdr:rowOff>
    </xdr:from>
    <xdr:to>
      <xdr:col>45</xdr:col>
      <xdr:colOff>177800</xdr:colOff>
      <xdr:row>34</xdr:row>
      <xdr:rowOff>168155</xdr:rowOff>
    </xdr:to>
    <xdr:cxnSp macro="">
      <xdr:nvCxnSpPr>
        <xdr:cNvPr id="303" name="直線コネクタ 302"/>
        <xdr:cNvCxnSpPr/>
      </xdr:nvCxnSpPr>
      <xdr:spPr>
        <a:xfrm flipV="1">
          <a:off x="7861300" y="5972298"/>
          <a:ext cx="889000" cy="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168155</xdr:rowOff>
    </xdr:from>
    <xdr:to>
      <xdr:col>41</xdr:col>
      <xdr:colOff>50800</xdr:colOff>
      <xdr:row>35</xdr:row>
      <xdr:rowOff>46420</xdr:rowOff>
    </xdr:to>
    <xdr:cxnSp macro="">
      <xdr:nvCxnSpPr>
        <xdr:cNvPr id="306" name="直線コネクタ 305"/>
        <xdr:cNvCxnSpPr/>
      </xdr:nvCxnSpPr>
      <xdr:spPr>
        <a:xfrm flipV="1">
          <a:off x="6972300" y="5997455"/>
          <a:ext cx="889000" cy="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115896</xdr:rowOff>
    </xdr:from>
    <xdr:to>
      <xdr:col>55</xdr:col>
      <xdr:colOff>50800</xdr:colOff>
      <xdr:row>34</xdr:row>
      <xdr:rowOff>46046</xdr:rowOff>
    </xdr:to>
    <xdr:sp macro="" textlink="">
      <xdr:nvSpPr>
        <xdr:cNvPr id="316" name="楕円 315"/>
        <xdr:cNvSpPr/>
      </xdr:nvSpPr>
      <xdr:spPr>
        <a:xfrm>
          <a:off x="10426700" y="57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138773</xdr:rowOff>
    </xdr:from>
    <xdr:ext cx="534377" cy="259045"/>
    <xdr:sp macro="" textlink="">
      <xdr:nvSpPr>
        <xdr:cNvPr id="317" name="補助費等該当値テキスト"/>
        <xdr:cNvSpPr txBox="1"/>
      </xdr:nvSpPr>
      <xdr:spPr>
        <a:xfrm>
          <a:off x="10528300" y="562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156392</xdr:rowOff>
    </xdr:from>
    <xdr:to>
      <xdr:col>50</xdr:col>
      <xdr:colOff>165100</xdr:colOff>
      <xdr:row>34</xdr:row>
      <xdr:rowOff>86542</xdr:rowOff>
    </xdr:to>
    <xdr:sp macro="" textlink="">
      <xdr:nvSpPr>
        <xdr:cNvPr id="318" name="楕円 317"/>
        <xdr:cNvSpPr/>
      </xdr:nvSpPr>
      <xdr:spPr>
        <a:xfrm>
          <a:off x="9588500" y="58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103069</xdr:rowOff>
    </xdr:from>
    <xdr:ext cx="534377" cy="259045"/>
    <xdr:sp macro="" textlink="">
      <xdr:nvSpPr>
        <xdr:cNvPr id="319" name="テキスト ボックス 318"/>
        <xdr:cNvSpPr txBox="1"/>
      </xdr:nvSpPr>
      <xdr:spPr>
        <a:xfrm>
          <a:off x="9372111" y="5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92198</xdr:rowOff>
    </xdr:from>
    <xdr:to>
      <xdr:col>46</xdr:col>
      <xdr:colOff>38100</xdr:colOff>
      <xdr:row>35</xdr:row>
      <xdr:rowOff>22348</xdr:rowOff>
    </xdr:to>
    <xdr:sp macro="" textlink="">
      <xdr:nvSpPr>
        <xdr:cNvPr id="320" name="楕円 319"/>
        <xdr:cNvSpPr/>
      </xdr:nvSpPr>
      <xdr:spPr>
        <a:xfrm>
          <a:off x="8699500" y="59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38875</xdr:rowOff>
    </xdr:from>
    <xdr:ext cx="534377" cy="259045"/>
    <xdr:sp macro="" textlink="">
      <xdr:nvSpPr>
        <xdr:cNvPr id="321" name="テキスト ボックス 320"/>
        <xdr:cNvSpPr txBox="1"/>
      </xdr:nvSpPr>
      <xdr:spPr>
        <a:xfrm>
          <a:off x="8483111" y="569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117355</xdr:rowOff>
    </xdr:from>
    <xdr:to>
      <xdr:col>41</xdr:col>
      <xdr:colOff>101600</xdr:colOff>
      <xdr:row>35</xdr:row>
      <xdr:rowOff>47505</xdr:rowOff>
    </xdr:to>
    <xdr:sp macro="" textlink="">
      <xdr:nvSpPr>
        <xdr:cNvPr id="322" name="楕円 321"/>
        <xdr:cNvSpPr/>
      </xdr:nvSpPr>
      <xdr:spPr>
        <a:xfrm>
          <a:off x="7810500" y="59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64032</xdr:rowOff>
    </xdr:from>
    <xdr:ext cx="534377" cy="259045"/>
    <xdr:sp macro="" textlink="">
      <xdr:nvSpPr>
        <xdr:cNvPr id="323" name="テキスト ボックス 322"/>
        <xdr:cNvSpPr txBox="1"/>
      </xdr:nvSpPr>
      <xdr:spPr>
        <a:xfrm>
          <a:off x="7594111" y="572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167070</xdr:rowOff>
    </xdr:from>
    <xdr:to>
      <xdr:col>36</xdr:col>
      <xdr:colOff>165100</xdr:colOff>
      <xdr:row>35</xdr:row>
      <xdr:rowOff>97220</xdr:rowOff>
    </xdr:to>
    <xdr:sp macro="" textlink="">
      <xdr:nvSpPr>
        <xdr:cNvPr id="324" name="楕円 323"/>
        <xdr:cNvSpPr/>
      </xdr:nvSpPr>
      <xdr:spPr>
        <a:xfrm>
          <a:off x="6921500" y="5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113747</xdr:rowOff>
    </xdr:from>
    <xdr:ext cx="534377" cy="259045"/>
    <xdr:sp macro="" textlink="">
      <xdr:nvSpPr>
        <xdr:cNvPr id="325" name="テキスト ボックス 324"/>
        <xdr:cNvSpPr txBox="1"/>
      </xdr:nvSpPr>
      <xdr:spPr>
        <a:xfrm>
          <a:off x="6705111" y="57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161295</xdr:rowOff>
    </xdr:from>
    <xdr:to>
      <xdr:col>54</xdr:col>
      <xdr:colOff>189865</xdr:colOff>
      <xdr:row>58</xdr:row>
      <xdr:rowOff>132126</xdr:rowOff>
    </xdr:to>
    <xdr:cxnSp macro="">
      <xdr:nvCxnSpPr>
        <xdr:cNvPr id="349" name="直線コネクタ 348"/>
        <xdr:cNvCxnSpPr/>
      </xdr:nvCxnSpPr>
      <xdr:spPr>
        <a:xfrm flipV="1">
          <a:off x="10475595" y="8905245"/>
          <a:ext cx="1270" cy="117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135953</xdr:rowOff>
    </xdr:from>
    <xdr:ext cx="534377" cy="259045"/>
    <xdr:sp macro="" textlink="">
      <xdr:nvSpPr>
        <xdr:cNvPr id="350" name="普通建設事業費最小値テキスト"/>
        <xdr:cNvSpPr txBox="1"/>
      </xdr:nvSpPr>
      <xdr:spPr>
        <a:xfrm>
          <a:off x="10528300" y="100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132126</xdr:rowOff>
    </xdr:from>
    <xdr:to>
      <xdr:col>55</xdr:col>
      <xdr:colOff>88900</xdr:colOff>
      <xdr:row>58</xdr:row>
      <xdr:rowOff>132126</xdr:rowOff>
    </xdr:to>
    <xdr:cxnSp macro="">
      <xdr:nvCxnSpPr>
        <xdr:cNvPr id="351" name="直線コネクタ 350"/>
        <xdr:cNvCxnSpPr/>
      </xdr:nvCxnSpPr>
      <xdr:spPr>
        <a:xfrm>
          <a:off x="10388600" y="1007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107972</xdr:rowOff>
    </xdr:from>
    <xdr:ext cx="599010" cy="259045"/>
    <xdr:sp macro="" textlink="">
      <xdr:nvSpPr>
        <xdr:cNvPr id="352" name="普通建設事業費最大値テキスト"/>
        <xdr:cNvSpPr txBox="1"/>
      </xdr:nvSpPr>
      <xdr:spPr>
        <a:xfrm>
          <a:off x="10528300" y="86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161295</xdr:rowOff>
    </xdr:from>
    <xdr:to>
      <xdr:col>55</xdr:col>
      <xdr:colOff>88900</xdr:colOff>
      <xdr:row>51</xdr:row>
      <xdr:rowOff>161295</xdr:rowOff>
    </xdr:to>
    <xdr:cxnSp macro="">
      <xdr:nvCxnSpPr>
        <xdr:cNvPr id="353" name="直線コネクタ 352"/>
        <xdr:cNvCxnSpPr/>
      </xdr:nvCxnSpPr>
      <xdr:spPr>
        <a:xfrm>
          <a:off x="10388600" y="89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76988</xdr:rowOff>
    </xdr:from>
    <xdr:to>
      <xdr:col>55</xdr:col>
      <xdr:colOff>0</xdr:colOff>
      <xdr:row>55</xdr:row>
      <xdr:rowOff>72149</xdr:rowOff>
    </xdr:to>
    <xdr:cxnSp macro="">
      <xdr:nvCxnSpPr>
        <xdr:cNvPr id="354" name="直線コネクタ 353"/>
        <xdr:cNvCxnSpPr/>
      </xdr:nvCxnSpPr>
      <xdr:spPr>
        <a:xfrm>
          <a:off x="9639300" y="9163838"/>
          <a:ext cx="838200" cy="3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130687</xdr:rowOff>
    </xdr:from>
    <xdr:ext cx="534377" cy="259045"/>
    <xdr:sp macro="" textlink="">
      <xdr:nvSpPr>
        <xdr:cNvPr id="355" name="普通建設事業費平均値テキスト"/>
        <xdr:cNvSpPr txBox="1"/>
      </xdr:nvSpPr>
      <xdr:spPr>
        <a:xfrm>
          <a:off x="10528300" y="956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152260</xdr:rowOff>
    </xdr:from>
    <xdr:to>
      <xdr:col>55</xdr:col>
      <xdr:colOff>50800</xdr:colOff>
      <xdr:row>56</xdr:row>
      <xdr:rowOff>82410</xdr:rowOff>
    </xdr:to>
    <xdr:sp macro="" textlink="">
      <xdr:nvSpPr>
        <xdr:cNvPr id="356" name="フローチャート: 判断 355"/>
        <xdr:cNvSpPr/>
      </xdr:nvSpPr>
      <xdr:spPr>
        <a:xfrm>
          <a:off x="104267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76988</xdr:rowOff>
    </xdr:from>
    <xdr:to>
      <xdr:col>50</xdr:col>
      <xdr:colOff>114300</xdr:colOff>
      <xdr:row>55</xdr:row>
      <xdr:rowOff>40915</xdr:rowOff>
    </xdr:to>
    <xdr:cxnSp macro="">
      <xdr:nvCxnSpPr>
        <xdr:cNvPr id="357" name="直線コネクタ 356"/>
        <xdr:cNvCxnSpPr/>
      </xdr:nvCxnSpPr>
      <xdr:spPr>
        <a:xfrm flipV="1">
          <a:off x="8750300" y="9163838"/>
          <a:ext cx="889000" cy="3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141363</xdr:rowOff>
    </xdr:from>
    <xdr:to>
      <xdr:col>50</xdr:col>
      <xdr:colOff>165100</xdr:colOff>
      <xdr:row>56</xdr:row>
      <xdr:rowOff>71513</xdr:rowOff>
    </xdr:to>
    <xdr:sp macro="" textlink="">
      <xdr:nvSpPr>
        <xdr:cNvPr id="358" name="フローチャート: 判断 357"/>
        <xdr:cNvSpPr/>
      </xdr:nvSpPr>
      <xdr:spPr>
        <a:xfrm>
          <a:off x="95885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62640</xdr:rowOff>
    </xdr:from>
    <xdr:ext cx="534377" cy="259045"/>
    <xdr:sp macro="" textlink="">
      <xdr:nvSpPr>
        <xdr:cNvPr id="359" name="テキスト ボックス 358"/>
        <xdr:cNvSpPr txBox="1"/>
      </xdr:nvSpPr>
      <xdr:spPr>
        <a:xfrm>
          <a:off x="9372111"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162667</xdr:rowOff>
    </xdr:from>
    <xdr:to>
      <xdr:col>45</xdr:col>
      <xdr:colOff>177800</xdr:colOff>
      <xdr:row>55</xdr:row>
      <xdr:rowOff>40915</xdr:rowOff>
    </xdr:to>
    <xdr:cxnSp macro="">
      <xdr:nvCxnSpPr>
        <xdr:cNvPr id="360" name="直線コネクタ 359"/>
        <xdr:cNvCxnSpPr/>
      </xdr:nvCxnSpPr>
      <xdr:spPr>
        <a:xfrm>
          <a:off x="7861300" y="9420967"/>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166479</xdr:rowOff>
    </xdr:from>
    <xdr:to>
      <xdr:col>46</xdr:col>
      <xdr:colOff>38100</xdr:colOff>
      <xdr:row>56</xdr:row>
      <xdr:rowOff>96629</xdr:rowOff>
    </xdr:to>
    <xdr:sp macro="" textlink="">
      <xdr:nvSpPr>
        <xdr:cNvPr id="361" name="フローチャート: 判断 360"/>
        <xdr:cNvSpPr/>
      </xdr:nvSpPr>
      <xdr:spPr>
        <a:xfrm>
          <a:off x="8699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87756</xdr:rowOff>
    </xdr:from>
    <xdr:ext cx="534377" cy="259045"/>
    <xdr:sp macro="" textlink="">
      <xdr:nvSpPr>
        <xdr:cNvPr id="362" name="テキスト ボックス 361"/>
        <xdr:cNvSpPr txBox="1"/>
      </xdr:nvSpPr>
      <xdr:spPr>
        <a:xfrm>
          <a:off x="8483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129977</xdr:rowOff>
    </xdr:from>
    <xdr:to>
      <xdr:col>41</xdr:col>
      <xdr:colOff>50800</xdr:colOff>
      <xdr:row>54</xdr:row>
      <xdr:rowOff>162667</xdr:rowOff>
    </xdr:to>
    <xdr:cxnSp macro="">
      <xdr:nvCxnSpPr>
        <xdr:cNvPr id="363" name="直線コネクタ 362"/>
        <xdr:cNvCxnSpPr/>
      </xdr:nvCxnSpPr>
      <xdr:spPr>
        <a:xfrm>
          <a:off x="6972300" y="8702477"/>
          <a:ext cx="889000" cy="7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147978</xdr:rowOff>
    </xdr:from>
    <xdr:to>
      <xdr:col>41</xdr:col>
      <xdr:colOff>101600</xdr:colOff>
      <xdr:row>55</xdr:row>
      <xdr:rowOff>78128</xdr:rowOff>
    </xdr:to>
    <xdr:sp macro="" textlink="">
      <xdr:nvSpPr>
        <xdr:cNvPr id="364" name="フローチャート: 判断 363"/>
        <xdr:cNvSpPr/>
      </xdr:nvSpPr>
      <xdr:spPr>
        <a:xfrm>
          <a:off x="7810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69255</xdr:rowOff>
    </xdr:from>
    <xdr:ext cx="534377" cy="259045"/>
    <xdr:sp macro="" textlink="">
      <xdr:nvSpPr>
        <xdr:cNvPr id="365" name="テキスト ボックス 364"/>
        <xdr:cNvSpPr txBox="1"/>
      </xdr:nvSpPr>
      <xdr:spPr>
        <a:xfrm>
          <a:off x="7594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3137</xdr:rowOff>
    </xdr:from>
    <xdr:to>
      <xdr:col>36</xdr:col>
      <xdr:colOff>165100</xdr:colOff>
      <xdr:row>56</xdr:row>
      <xdr:rowOff>104737</xdr:rowOff>
    </xdr:to>
    <xdr:sp macro="" textlink="">
      <xdr:nvSpPr>
        <xdr:cNvPr id="366" name="フローチャート: 判断 365"/>
        <xdr:cNvSpPr/>
      </xdr:nvSpPr>
      <xdr:spPr>
        <a:xfrm>
          <a:off x="6921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95864</xdr:rowOff>
    </xdr:from>
    <xdr:ext cx="534377" cy="259045"/>
    <xdr:sp macro="" textlink="">
      <xdr:nvSpPr>
        <xdr:cNvPr id="367" name="テキスト ボックス 366"/>
        <xdr:cNvSpPr txBox="1"/>
      </xdr:nvSpPr>
      <xdr:spPr>
        <a:xfrm>
          <a:off x="6705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21349</xdr:rowOff>
    </xdr:from>
    <xdr:to>
      <xdr:col>55</xdr:col>
      <xdr:colOff>50800</xdr:colOff>
      <xdr:row>55</xdr:row>
      <xdr:rowOff>122949</xdr:rowOff>
    </xdr:to>
    <xdr:sp macro="" textlink="">
      <xdr:nvSpPr>
        <xdr:cNvPr id="373" name="楕円 372"/>
        <xdr:cNvSpPr/>
      </xdr:nvSpPr>
      <xdr:spPr>
        <a:xfrm>
          <a:off x="10426700" y="94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44226</xdr:rowOff>
    </xdr:from>
    <xdr:ext cx="534377" cy="259045"/>
    <xdr:sp macro="" textlink="">
      <xdr:nvSpPr>
        <xdr:cNvPr id="374" name="普通建設事業費該当値テキスト"/>
        <xdr:cNvSpPr txBox="1"/>
      </xdr:nvSpPr>
      <xdr:spPr>
        <a:xfrm>
          <a:off x="10528300" y="93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26188</xdr:rowOff>
    </xdr:from>
    <xdr:to>
      <xdr:col>50</xdr:col>
      <xdr:colOff>165100</xdr:colOff>
      <xdr:row>53</xdr:row>
      <xdr:rowOff>127788</xdr:rowOff>
    </xdr:to>
    <xdr:sp macro="" textlink="">
      <xdr:nvSpPr>
        <xdr:cNvPr id="375" name="楕円 374"/>
        <xdr:cNvSpPr/>
      </xdr:nvSpPr>
      <xdr:spPr>
        <a:xfrm>
          <a:off x="9588500" y="91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144315</xdr:rowOff>
    </xdr:from>
    <xdr:ext cx="599010" cy="259045"/>
    <xdr:sp macro="" textlink="">
      <xdr:nvSpPr>
        <xdr:cNvPr id="376" name="テキスト ボックス 375"/>
        <xdr:cNvSpPr txBox="1"/>
      </xdr:nvSpPr>
      <xdr:spPr>
        <a:xfrm>
          <a:off x="9339795" y="888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161565</xdr:rowOff>
    </xdr:from>
    <xdr:to>
      <xdr:col>46</xdr:col>
      <xdr:colOff>38100</xdr:colOff>
      <xdr:row>55</xdr:row>
      <xdr:rowOff>91715</xdr:rowOff>
    </xdr:to>
    <xdr:sp macro="" textlink="">
      <xdr:nvSpPr>
        <xdr:cNvPr id="377" name="楕円 376"/>
        <xdr:cNvSpPr/>
      </xdr:nvSpPr>
      <xdr:spPr>
        <a:xfrm>
          <a:off x="8699500" y="94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108242</xdr:rowOff>
    </xdr:from>
    <xdr:ext cx="534377" cy="259045"/>
    <xdr:sp macro="" textlink="">
      <xdr:nvSpPr>
        <xdr:cNvPr id="378" name="テキスト ボックス 377"/>
        <xdr:cNvSpPr txBox="1"/>
      </xdr:nvSpPr>
      <xdr:spPr>
        <a:xfrm>
          <a:off x="8483111" y="91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111867</xdr:rowOff>
    </xdr:from>
    <xdr:to>
      <xdr:col>41</xdr:col>
      <xdr:colOff>101600</xdr:colOff>
      <xdr:row>55</xdr:row>
      <xdr:rowOff>42017</xdr:rowOff>
    </xdr:to>
    <xdr:sp macro="" textlink="">
      <xdr:nvSpPr>
        <xdr:cNvPr id="379" name="楕円 378"/>
        <xdr:cNvSpPr/>
      </xdr:nvSpPr>
      <xdr:spPr>
        <a:xfrm>
          <a:off x="7810500" y="93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58544</xdr:rowOff>
    </xdr:from>
    <xdr:ext cx="534377" cy="259045"/>
    <xdr:sp macro="" textlink="">
      <xdr:nvSpPr>
        <xdr:cNvPr id="380" name="テキスト ボックス 379"/>
        <xdr:cNvSpPr txBox="1"/>
      </xdr:nvSpPr>
      <xdr:spPr>
        <a:xfrm>
          <a:off x="7594111" y="91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79177</xdr:rowOff>
    </xdr:from>
    <xdr:to>
      <xdr:col>36</xdr:col>
      <xdr:colOff>165100</xdr:colOff>
      <xdr:row>51</xdr:row>
      <xdr:rowOff>9327</xdr:rowOff>
    </xdr:to>
    <xdr:sp macro="" textlink="">
      <xdr:nvSpPr>
        <xdr:cNvPr id="381" name="楕円 380"/>
        <xdr:cNvSpPr/>
      </xdr:nvSpPr>
      <xdr:spPr>
        <a:xfrm>
          <a:off x="6921500" y="86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25854</xdr:rowOff>
    </xdr:from>
    <xdr:ext cx="599010" cy="259045"/>
    <xdr:sp macro="" textlink="">
      <xdr:nvSpPr>
        <xdr:cNvPr id="382" name="テキスト ボックス 381"/>
        <xdr:cNvSpPr txBox="1"/>
      </xdr:nvSpPr>
      <xdr:spPr>
        <a:xfrm>
          <a:off x="6672795" y="84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65372</xdr:rowOff>
    </xdr:from>
    <xdr:to>
      <xdr:col>54</xdr:col>
      <xdr:colOff>189865</xdr:colOff>
      <xdr:row>79</xdr:row>
      <xdr:rowOff>98879</xdr:rowOff>
    </xdr:to>
    <xdr:cxnSp macro="">
      <xdr:nvCxnSpPr>
        <xdr:cNvPr id="408" name="直線コネクタ 407"/>
        <xdr:cNvCxnSpPr/>
      </xdr:nvCxnSpPr>
      <xdr:spPr>
        <a:xfrm flipV="1">
          <a:off x="10475595" y="12581222"/>
          <a:ext cx="1270" cy="106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12049</xdr:rowOff>
    </xdr:from>
    <xdr:ext cx="534377" cy="259045"/>
    <xdr:sp macro="" textlink="">
      <xdr:nvSpPr>
        <xdr:cNvPr id="411" name="普通建設事業費 （ うち新規整備　）最大値テキスト"/>
        <xdr:cNvSpPr txBox="1"/>
      </xdr:nvSpPr>
      <xdr:spPr>
        <a:xfrm>
          <a:off x="10528300" y="123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65372</xdr:rowOff>
    </xdr:from>
    <xdr:to>
      <xdr:col>55</xdr:col>
      <xdr:colOff>88900</xdr:colOff>
      <xdr:row>73</xdr:row>
      <xdr:rowOff>65372</xdr:rowOff>
    </xdr:to>
    <xdr:cxnSp macro="">
      <xdr:nvCxnSpPr>
        <xdr:cNvPr id="412" name="直線コネクタ 411"/>
        <xdr:cNvCxnSpPr/>
      </xdr:nvCxnSpPr>
      <xdr:spPr>
        <a:xfrm>
          <a:off x="10388600" y="1258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34457</xdr:rowOff>
    </xdr:from>
    <xdr:to>
      <xdr:col>55</xdr:col>
      <xdr:colOff>0</xdr:colOff>
      <xdr:row>77</xdr:row>
      <xdr:rowOff>143890</xdr:rowOff>
    </xdr:to>
    <xdr:cxnSp macro="">
      <xdr:nvCxnSpPr>
        <xdr:cNvPr id="413" name="直線コネクタ 412"/>
        <xdr:cNvCxnSpPr/>
      </xdr:nvCxnSpPr>
      <xdr:spPr>
        <a:xfrm>
          <a:off x="9639300" y="13236107"/>
          <a:ext cx="838200" cy="1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146172</xdr:rowOff>
    </xdr:from>
    <xdr:ext cx="534377" cy="259045"/>
    <xdr:sp macro="" textlink="">
      <xdr:nvSpPr>
        <xdr:cNvPr id="414" name="普通建設事業費 （ うち新規整備　）平均値テキスト"/>
        <xdr:cNvSpPr txBox="1"/>
      </xdr:nvSpPr>
      <xdr:spPr>
        <a:xfrm>
          <a:off x="10528300" y="13347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167745</xdr:rowOff>
    </xdr:from>
    <xdr:to>
      <xdr:col>55</xdr:col>
      <xdr:colOff>50800</xdr:colOff>
      <xdr:row>78</xdr:row>
      <xdr:rowOff>97895</xdr:rowOff>
    </xdr:to>
    <xdr:sp macro="" textlink="">
      <xdr:nvSpPr>
        <xdr:cNvPr id="415" name="フローチャート: 判断 414"/>
        <xdr:cNvSpPr/>
      </xdr:nvSpPr>
      <xdr:spPr>
        <a:xfrm>
          <a:off x="10426700" y="1336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77738</xdr:rowOff>
    </xdr:from>
    <xdr:to>
      <xdr:col>50</xdr:col>
      <xdr:colOff>114300</xdr:colOff>
      <xdr:row>77</xdr:row>
      <xdr:rowOff>34457</xdr:rowOff>
    </xdr:to>
    <xdr:cxnSp macro="">
      <xdr:nvCxnSpPr>
        <xdr:cNvPr id="416" name="直線コネクタ 415"/>
        <xdr:cNvCxnSpPr/>
      </xdr:nvCxnSpPr>
      <xdr:spPr>
        <a:xfrm>
          <a:off x="8750300" y="13107938"/>
          <a:ext cx="889000" cy="1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24152</xdr:rowOff>
    </xdr:from>
    <xdr:to>
      <xdr:col>50</xdr:col>
      <xdr:colOff>165100</xdr:colOff>
      <xdr:row>78</xdr:row>
      <xdr:rowOff>125752</xdr:rowOff>
    </xdr:to>
    <xdr:sp macro="" textlink="">
      <xdr:nvSpPr>
        <xdr:cNvPr id="417" name="フローチャート: 判断 416"/>
        <xdr:cNvSpPr/>
      </xdr:nvSpPr>
      <xdr:spPr>
        <a:xfrm>
          <a:off x="95885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116879</xdr:rowOff>
    </xdr:from>
    <xdr:ext cx="534377" cy="259045"/>
    <xdr:sp macro="" textlink="">
      <xdr:nvSpPr>
        <xdr:cNvPr id="418" name="テキスト ボックス 417"/>
        <xdr:cNvSpPr txBox="1"/>
      </xdr:nvSpPr>
      <xdr:spPr>
        <a:xfrm>
          <a:off x="9372111" y="134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140669</xdr:rowOff>
    </xdr:from>
    <xdr:to>
      <xdr:col>45</xdr:col>
      <xdr:colOff>177800</xdr:colOff>
      <xdr:row>76</xdr:row>
      <xdr:rowOff>77738</xdr:rowOff>
    </xdr:to>
    <xdr:cxnSp macro="">
      <xdr:nvCxnSpPr>
        <xdr:cNvPr id="419" name="直線コネクタ 418"/>
        <xdr:cNvCxnSpPr/>
      </xdr:nvCxnSpPr>
      <xdr:spPr>
        <a:xfrm>
          <a:off x="7861300" y="12999419"/>
          <a:ext cx="889000" cy="10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165950</xdr:rowOff>
    </xdr:from>
    <xdr:to>
      <xdr:col>46</xdr:col>
      <xdr:colOff>38100</xdr:colOff>
      <xdr:row>78</xdr:row>
      <xdr:rowOff>96100</xdr:rowOff>
    </xdr:to>
    <xdr:sp macro="" textlink="">
      <xdr:nvSpPr>
        <xdr:cNvPr id="420" name="フローチャート: 判断 419"/>
        <xdr:cNvSpPr/>
      </xdr:nvSpPr>
      <xdr:spPr>
        <a:xfrm>
          <a:off x="8699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87227</xdr:rowOff>
    </xdr:from>
    <xdr:ext cx="534377" cy="259045"/>
    <xdr:sp macro="" textlink="">
      <xdr:nvSpPr>
        <xdr:cNvPr id="421" name="テキスト ボックス 420"/>
        <xdr:cNvSpPr txBox="1"/>
      </xdr:nvSpPr>
      <xdr:spPr>
        <a:xfrm>
          <a:off x="8483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71599</xdr:rowOff>
    </xdr:from>
    <xdr:to>
      <xdr:col>41</xdr:col>
      <xdr:colOff>50800</xdr:colOff>
      <xdr:row>75</xdr:row>
      <xdr:rowOff>140669</xdr:rowOff>
    </xdr:to>
    <xdr:cxnSp macro="">
      <xdr:nvCxnSpPr>
        <xdr:cNvPr id="422" name="直線コネクタ 421"/>
        <xdr:cNvCxnSpPr/>
      </xdr:nvCxnSpPr>
      <xdr:spPr>
        <a:xfrm>
          <a:off x="6972300" y="12073099"/>
          <a:ext cx="889000" cy="9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23" name="フローチャート: 判断 422"/>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147685</xdr:rowOff>
    </xdr:from>
    <xdr:ext cx="534377" cy="259045"/>
    <xdr:sp macro="" textlink="">
      <xdr:nvSpPr>
        <xdr:cNvPr id="424" name="テキスト ボックス 423"/>
        <xdr:cNvSpPr txBox="1"/>
      </xdr:nvSpPr>
      <xdr:spPr>
        <a:xfrm>
          <a:off x="7594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25" name="フローチャート: 判断 42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26" name="テキスト ボックス 42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93090</xdr:rowOff>
    </xdr:from>
    <xdr:to>
      <xdr:col>55</xdr:col>
      <xdr:colOff>50800</xdr:colOff>
      <xdr:row>78</xdr:row>
      <xdr:rowOff>23240</xdr:rowOff>
    </xdr:to>
    <xdr:sp macro="" textlink="">
      <xdr:nvSpPr>
        <xdr:cNvPr id="432" name="楕円 431"/>
        <xdr:cNvSpPr/>
      </xdr:nvSpPr>
      <xdr:spPr>
        <a:xfrm>
          <a:off x="104267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115967</xdr:rowOff>
    </xdr:from>
    <xdr:ext cx="534377" cy="259045"/>
    <xdr:sp macro="" textlink="">
      <xdr:nvSpPr>
        <xdr:cNvPr id="433" name="普通建設事業費 （ うち新規整備　）該当値テキスト"/>
        <xdr:cNvSpPr txBox="1"/>
      </xdr:nvSpPr>
      <xdr:spPr>
        <a:xfrm>
          <a:off x="10528300" y="131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155107</xdr:rowOff>
    </xdr:from>
    <xdr:to>
      <xdr:col>50</xdr:col>
      <xdr:colOff>165100</xdr:colOff>
      <xdr:row>77</xdr:row>
      <xdr:rowOff>85257</xdr:rowOff>
    </xdr:to>
    <xdr:sp macro="" textlink="">
      <xdr:nvSpPr>
        <xdr:cNvPr id="434" name="楕円 433"/>
        <xdr:cNvSpPr/>
      </xdr:nvSpPr>
      <xdr:spPr>
        <a:xfrm>
          <a:off x="9588500" y="131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101784</xdr:rowOff>
    </xdr:from>
    <xdr:ext cx="534377" cy="259045"/>
    <xdr:sp macro="" textlink="">
      <xdr:nvSpPr>
        <xdr:cNvPr id="435" name="テキスト ボックス 434"/>
        <xdr:cNvSpPr txBox="1"/>
      </xdr:nvSpPr>
      <xdr:spPr>
        <a:xfrm>
          <a:off x="9372111" y="129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26938</xdr:rowOff>
    </xdr:from>
    <xdr:to>
      <xdr:col>46</xdr:col>
      <xdr:colOff>38100</xdr:colOff>
      <xdr:row>76</xdr:row>
      <xdr:rowOff>128538</xdr:rowOff>
    </xdr:to>
    <xdr:sp macro="" textlink="">
      <xdr:nvSpPr>
        <xdr:cNvPr id="436" name="楕円 435"/>
        <xdr:cNvSpPr/>
      </xdr:nvSpPr>
      <xdr:spPr>
        <a:xfrm>
          <a:off x="8699500" y="130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145066</xdr:rowOff>
    </xdr:from>
    <xdr:ext cx="534377" cy="259045"/>
    <xdr:sp macro="" textlink="">
      <xdr:nvSpPr>
        <xdr:cNvPr id="437" name="テキスト ボックス 436"/>
        <xdr:cNvSpPr txBox="1"/>
      </xdr:nvSpPr>
      <xdr:spPr>
        <a:xfrm>
          <a:off x="8483111" y="128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89869</xdr:rowOff>
    </xdr:from>
    <xdr:to>
      <xdr:col>41</xdr:col>
      <xdr:colOff>101600</xdr:colOff>
      <xdr:row>76</xdr:row>
      <xdr:rowOff>20019</xdr:rowOff>
    </xdr:to>
    <xdr:sp macro="" textlink="">
      <xdr:nvSpPr>
        <xdr:cNvPr id="438" name="楕円 437"/>
        <xdr:cNvSpPr/>
      </xdr:nvSpPr>
      <xdr:spPr>
        <a:xfrm>
          <a:off x="7810500" y="12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36546</xdr:rowOff>
    </xdr:from>
    <xdr:ext cx="534377" cy="259045"/>
    <xdr:sp macro="" textlink="">
      <xdr:nvSpPr>
        <xdr:cNvPr id="439" name="テキスト ボックス 438"/>
        <xdr:cNvSpPr txBox="1"/>
      </xdr:nvSpPr>
      <xdr:spPr>
        <a:xfrm>
          <a:off x="7594111" y="127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20799</xdr:rowOff>
    </xdr:from>
    <xdr:to>
      <xdr:col>36</xdr:col>
      <xdr:colOff>165100</xdr:colOff>
      <xdr:row>70</xdr:row>
      <xdr:rowOff>122399</xdr:rowOff>
    </xdr:to>
    <xdr:sp macro="" textlink="">
      <xdr:nvSpPr>
        <xdr:cNvPr id="440" name="楕円 439"/>
        <xdr:cNvSpPr/>
      </xdr:nvSpPr>
      <xdr:spPr>
        <a:xfrm>
          <a:off x="6921500" y="120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138926</xdr:rowOff>
    </xdr:from>
    <xdr:ext cx="599010" cy="259045"/>
    <xdr:sp macro="" textlink="">
      <xdr:nvSpPr>
        <xdr:cNvPr id="441" name="テキスト ボックス 440"/>
        <xdr:cNvSpPr txBox="1"/>
      </xdr:nvSpPr>
      <xdr:spPr>
        <a:xfrm>
          <a:off x="6672795" y="117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7" name="直線コネクタ 466"/>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8"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9" name="直線コネクタ 468"/>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70"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71" name="直線コネクタ 470"/>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93963</xdr:rowOff>
    </xdr:from>
    <xdr:to>
      <xdr:col>55</xdr:col>
      <xdr:colOff>0</xdr:colOff>
      <xdr:row>95</xdr:row>
      <xdr:rowOff>16027</xdr:rowOff>
    </xdr:to>
    <xdr:cxnSp macro="">
      <xdr:nvCxnSpPr>
        <xdr:cNvPr id="472" name="直線コネクタ 471"/>
        <xdr:cNvCxnSpPr/>
      </xdr:nvCxnSpPr>
      <xdr:spPr>
        <a:xfrm>
          <a:off x="9639300" y="15695913"/>
          <a:ext cx="838200" cy="60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3"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4" name="フローチャート: 判断 473"/>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93963</xdr:rowOff>
    </xdr:from>
    <xdr:to>
      <xdr:col>50</xdr:col>
      <xdr:colOff>114300</xdr:colOff>
      <xdr:row>96</xdr:row>
      <xdr:rowOff>55820</xdr:rowOff>
    </xdr:to>
    <xdr:cxnSp macro="">
      <xdr:nvCxnSpPr>
        <xdr:cNvPr id="475" name="直線コネクタ 474"/>
        <xdr:cNvCxnSpPr/>
      </xdr:nvCxnSpPr>
      <xdr:spPr>
        <a:xfrm flipV="1">
          <a:off x="8750300" y="15695913"/>
          <a:ext cx="889000" cy="8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6" name="フローチャート: 判断 475"/>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7" name="テキスト ボックス 476"/>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55820</xdr:rowOff>
    </xdr:from>
    <xdr:to>
      <xdr:col>45</xdr:col>
      <xdr:colOff>177800</xdr:colOff>
      <xdr:row>96</xdr:row>
      <xdr:rowOff>97245</xdr:rowOff>
    </xdr:to>
    <xdr:cxnSp macro="">
      <xdr:nvCxnSpPr>
        <xdr:cNvPr id="478" name="直線コネクタ 477"/>
        <xdr:cNvCxnSpPr/>
      </xdr:nvCxnSpPr>
      <xdr:spPr>
        <a:xfrm flipV="1">
          <a:off x="7861300" y="16515020"/>
          <a:ext cx="889000" cy="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9" name="フローチャート: 判断 478"/>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80" name="テキスト ボックス 479"/>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27457</xdr:rowOff>
    </xdr:from>
    <xdr:to>
      <xdr:col>41</xdr:col>
      <xdr:colOff>50800</xdr:colOff>
      <xdr:row>96</xdr:row>
      <xdr:rowOff>97245</xdr:rowOff>
    </xdr:to>
    <xdr:cxnSp macro="">
      <xdr:nvCxnSpPr>
        <xdr:cNvPr id="481" name="直線コネクタ 480"/>
        <xdr:cNvCxnSpPr/>
      </xdr:nvCxnSpPr>
      <xdr:spPr>
        <a:xfrm>
          <a:off x="6972300" y="16486657"/>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2" name="フローチャート: 判断 481"/>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3" name="テキスト ボックス 482"/>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4" name="フローチャート: 判断 48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5" name="テキスト ボックス 484"/>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136677</xdr:rowOff>
    </xdr:from>
    <xdr:to>
      <xdr:col>55</xdr:col>
      <xdr:colOff>50800</xdr:colOff>
      <xdr:row>95</xdr:row>
      <xdr:rowOff>66827</xdr:rowOff>
    </xdr:to>
    <xdr:sp macro="" textlink="">
      <xdr:nvSpPr>
        <xdr:cNvPr id="491" name="楕円 490"/>
        <xdr:cNvSpPr/>
      </xdr:nvSpPr>
      <xdr:spPr>
        <a:xfrm>
          <a:off x="104267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159554</xdr:rowOff>
    </xdr:from>
    <xdr:ext cx="534377" cy="259045"/>
    <xdr:sp macro="" textlink="">
      <xdr:nvSpPr>
        <xdr:cNvPr id="492" name="普通建設事業費 （ うち更新整備　）該当値テキスト"/>
        <xdr:cNvSpPr txBox="1"/>
      </xdr:nvSpPr>
      <xdr:spPr>
        <a:xfrm>
          <a:off x="10528300" y="161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43163</xdr:rowOff>
    </xdr:from>
    <xdr:to>
      <xdr:col>50</xdr:col>
      <xdr:colOff>165100</xdr:colOff>
      <xdr:row>91</xdr:row>
      <xdr:rowOff>144763</xdr:rowOff>
    </xdr:to>
    <xdr:sp macro="" textlink="">
      <xdr:nvSpPr>
        <xdr:cNvPr id="493" name="楕円 492"/>
        <xdr:cNvSpPr/>
      </xdr:nvSpPr>
      <xdr:spPr>
        <a:xfrm>
          <a:off x="9588500" y="156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161290</xdr:rowOff>
    </xdr:from>
    <xdr:ext cx="534377" cy="259045"/>
    <xdr:sp macro="" textlink="">
      <xdr:nvSpPr>
        <xdr:cNvPr id="494" name="テキスト ボックス 493"/>
        <xdr:cNvSpPr txBox="1"/>
      </xdr:nvSpPr>
      <xdr:spPr>
        <a:xfrm>
          <a:off x="9372111" y="154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5020</xdr:rowOff>
    </xdr:from>
    <xdr:to>
      <xdr:col>46</xdr:col>
      <xdr:colOff>38100</xdr:colOff>
      <xdr:row>96</xdr:row>
      <xdr:rowOff>106620</xdr:rowOff>
    </xdr:to>
    <xdr:sp macro="" textlink="">
      <xdr:nvSpPr>
        <xdr:cNvPr id="495" name="楕円 494"/>
        <xdr:cNvSpPr/>
      </xdr:nvSpPr>
      <xdr:spPr>
        <a:xfrm>
          <a:off x="8699500" y="16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97747</xdr:rowOff>
    </xdr:from>
    <xdr:ext cx="534377" cy="259045"/>
    <xdr:sp macro="" textlink="">
      <xdr:nvSpPr>
        <xdr:cNvPr id="496" name="テキスト ボックス 495"/>
        <xdr:cNvSpPr txBox="1"/>
      </xdr:nvSpPr>
      <xdr:spPr>
        <a:xfrm>
          <a:off x="8483111" y="1655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46445</xdr:rowOff>
    </xdr:from>
    <xdr:to>
      <xdr:col>41</xdr:col>
      <xdr:colOff>101600</xdr:colOff>
      <xdr:row>96</xdr:row>
      <xdr:rowOff>148045</xdr:rowOff>
    </xdr:to>
    <xdr:sp macro="" textlink="">
      <xdr:nvSpPr>
        <xdr:cNvPr id="497" name="楕円 496"/>
        <xdr:cNvSpPr/>
      </xdr:nvSpPr>
      <xdr:spPr>
        <a:xfrm>
          <a:off x="7810500" y="1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164572</xdr:rowOff>
    </xdr:from>
    <xdr:ext cx="534377" cy="259045"/>
    <xdr:sp macro="" textlink="">
      <xdr:nvSpPr>
        <xdr:cNvPr id="498" name="テキスト ボックス 497"/>
        <xdr:cNvSpPr txBox="1"/>
      </xdr:nvSpPr>
      <xdr:spPr>
        <a:xfrm>
          <a:off x="7594111" y="162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148107</xdr:rowOff>
    </xdr:from>
    <xdr:to>
      <xdr:col>36</xdr:col>
      <xdr:colOff>165100</xdr:colOff>
      <xdr:row>96</xdr:row>
      <xdr:rowOff>78257</xdr:rowOff>
    </xdr:to>
    <xdr:sp macro="" textlink="">
      <xdr:nvSpPr>
        <xdr:cNvPr id="499" name="楕円 498"/>
        <xdr:cNvSpPr/>
      </xdr:nvSpPr>
      <xdr:spPr>
        <a:xfrm>
          <a:off x="69215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94784</xdr:rowOff>
    </xdr:from>
    <xdr:ext cx="534377" cy="259045"/>
    <xdr:sp macro="" textlink="">
      <xdr:nvSpPr>
        <xdr:cNvPr id="500" name="テキスト ボックス 499"/>
        <xdr:cNvSpPr txBox="1"/>
      </xdr:nvSpPr>
      <xdr:spPr>
        <a:xfrm>
          <a:off x="6705111" y="162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6" name="テキスト ボックス 51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8" name="テキスト ボックス 51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2" name="直線コネクタ 521"/>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5"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6" name="直線コネクタ 525"/>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85906</xdr:rowOff>
    </xdr:from>
    <xdr:to>
      <xdr:col>85</xdr:col>
      <xdr:colOff>127000</xdr:colOff>
      <xdr:row>38</xdr:row>
      <xdr:rowOff>107376</xdr:rowOff>
    </xdr:to>
    <xdr:cxnSp macro="">
      <xdr:nvCxnSpPr>
        <xdr:cNvPr id="527" name="直線コネクタ 526"/>
        <xdr:cNvCxnSpPr/>
      </xdr:nvCxnSpPr>
      <xdr:spPr>
        <a:xfrm flipV="1">
          <a:off x="15481300" y="6429556"/>
          <a:ext cx="838200" cy="1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8"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9" name="フローチャート: 判断 528"/>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107376</xdr:rowOff>
    </xdr:from>
    <xdr:to>
      <xdr:col>81</xdr:col>
      <xdr:colOff>50800</xdr:colOff>
      <xdr:row>38</xdr:row>
      <xdr:rowOff>110165</xdr:rowOff>
    </xdr:to>
    <xdr:cxnSp macro="">
      <xdr:nvCxnSpPr>
        <xdr:cNvPr id="530" name="直線コネクタ 529"/>
        <xdr:cNvCxnSpPr/>
      </xdr:nvCxnSpPr>
      <xdr:spPr>
        <a:xfrm flipV="1">
          <a:off x="14592300" y="662247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31" name="フローチャート: 判断 530"/>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2" name="テキスト ボックス 531"/>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61839</xdr:rowOff>
    </xdr:from>
    <xdr:to>
      <xdr:col>76</xdr:col>
      <xdr:colOff>114300</xdr:colOff>
      <xdr:row>38</xdr:row>
      <xdr:rowOff>110165</xdr:rowOff>
    </xdr:to>
    <xdr:cxnSp macro="">
      <xdr:nvCxnSpPr>
        <xdr:cNvPr id="533" name="直線コネクタ 532"/>
        <xdr:cNvCxnSpPr/>
      </xdr:nvCxnSpPr>
      <xdr:spPr>
        <a:xfrm>
          <a:off x="13703300" y="6576939"/>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4" name="フローチャート: 判断 533"/>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5" name="テキスト ボックス 534"/>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61839</xdr:rowOff>
    </xdr:from>
    <xdr:to>
      <xdr:col>71</xdr:col>
      <xdr:colOff>177800</xdr:colOff>
      <xdr:row>38</xdr:row>
      <xdr:rowOff>81004</xdr:rowOff>
    </xdr:to>
    <xdr:cxnSp macro="">
      <xdr:nvCxnSpPr>
        <xdr:cNvPr id="536" name="直線コネクタ 535"/>
        <xdr:cNvCxnSpPr/>
      </xdr:nvCxnSpPr>
      <xdr:spPr>
        <a:xfrm flipV="1">
          <a:off x="12814300" y="6576939"/>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7" name="フローチャート: 判断 536"/>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125337</xdr:rowOff>
    </xdr:from>
    <xdr:ext cx="469744" cy="259045"/>
    <xdr:sp macro="" textlink="">
      <xdr:nvSpPr>
        <xdr:cNvPr id="538" name="テキスト ボックス 537"/>
        <xdr:cNvSpPr txBox="1"/>
      </xdr:nvSpPr>
      <xdr:spPr>
        <a:xfrm>
          <a:off x="13468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9" name="フローチャート: 判断 538"/>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40" name="テキスト ボックス 539"/>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35106</xdr:rowOff>
    </xdr:from>
    <xdr:to>
      <xdr:col>85</xdr:col>
      <xdr:colOff>177800</xdr:colOff>
      <xdr:row>37</xdr:row>
      <xdr:rowOff>136706</xdr:rowOff>
    </xdr:to>
    <xdr:sp macro="" textlink="">
      <xdr:nvSpPr>
        <xdr:cNvPr id="546" name="楕円 545"/>
        <xdr:cNvSpPr/>
      </xdr:nvSpPr>
      <xdr:spPr>
        <a:xfrm>
          <a:off x="16268700" y="63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57983</xdr:rowOff>
    </xdr:from>
    <xdr:ext cx="534377" cy="259045"/>
    <xdr:sp macro="" textlink="">
      <xdr:nvSpPr>
        <xdr:cNvPr id="547" name="災害復旧事業費該当値テキスト"/>
        <xdr:cNvSpPr txBox="1"/>
      </xdr:nvSpPr>
      <xdr:spPr>
        <a:xfrm>
          <a:off x="16370300" y="62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56576</xdr:rowOff>
    </xdr:from>
    <xdr:to>
      <xdr:col>81</xdr:col>
      <xdr:colOff>101600</xdr:colOff>
      <xdr:row>38</xdr:row>
      <xdr:rowOff>158176</xdr:rowOff>
    </xdr:to>
    <xdr:sp macro="" textlink="">
      <xdr:nvSpPr>
        <xdr:cNvPr id="548" name="楕円 547"/>
        <xdr:cNvSpPr/>
      </xdr:nvSpPr>
      <xdr:spPr>
        <a:xfrm>
          <a:off x="15430500" y="65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149303</xdr:rowOff>
    </xdr:from>
    <xdr:ext cx="469744" cy="259045"/>
    <xdr:sp macro="" textlink="">
      <xdr:nvSpPr>
        <xdr:cNvPr id="549" name="テキスト ボックス 548"/>
        <xdr:cNvSpPr txBox="1"/>
      </xdr:nvSpPr>
      <xdr:spPr>
        <a:xfrm>
          <a:off x="15246428" y="666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59365</xdr:rowOff>
    </xdr:from>
    <xdr:to>
      <xdr:col>76</xdr:col>
      <xdr:colOff>165100</xdr:colOff>
      <xdr:row>38</xdr:row>
      <xdr:rowOff>160965</xdr:rowOff>
    </xdr:to>
    <xdr:sp macro="" textlink="">
      <xdr:nvSpPr>
        <xdr:cNvPr id="550" name="楕円 549"/>
        <xdr:cNvSpPr/>
      </xdr:nvSpPr>
      <xdr:spPr>
        <a:xfrm>
          <a:off x="14541500" y="65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6042</xdr:rowOff>
    </xdr:from>
    <xdr:ext cx="469744" cy="259045"/>
    <xdr:sp macro="" textlink="">
      <xdr:nvSpPr>
        <xdr:cNvPr id="551" name="テキスト ボックス 550"/>
        <xdr:cNvSpPr txBox="1"/>
      </xdr:nvSpPr>
      <xdr:spPr>
        <a:xfrm>
          <a:off x="14357428" y="63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11039</xdr:rowOff>
    </xdr:from>
    <xdr:to>
      <xdr:col>72</xdr:col>
      <xdr:colOff>38100</xdr:colOff>
      <xdr:row>38</xdr:row>
      <xdr:rowOff>112639</xdr:rowOff>
    </xdr:to>
    <xdr:sp macro="" textlink="">
      <xdr:nvSpPr>
        <xdr:cNvPr id="552" name="楕円 551"/>
        <xdr:cNvSpPr/>
      </xdr:nvSpPr>
      <xdr:spPr>
        <a:xfrm>
          <a:off x="13652500" y="6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129166</xdr:rowOff>
    </xdr:from>
    <xdr:ext cx="469744" cy="259045"/>
    <xdr:sp macro="" textlink="">
      <xdr:nvSpPr>
        <xdr:cNvPr id="553" name="テキスト ボックス 552"/>
        <xdr:cNvSpPr txBox="1"/>
      </xdr:nvSpPr>
      <xdr:spPr>
        <a:xfrm>
          <a:off x="13468428" y="63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30204</xdr:rowOff>
    </xdr:from>
    <xdr:to>
      <xdr:col>67</xdr:col>
      <xdr:colOff>101600</xdr:colOff>
      <xdr:row>38</xdr:row>
      <xdr:rowOff>131804</xdr:rowOff>
    </xdr:to>
    <xdr:sp macro="" textlink="">
      <xdr:nvSpPr>
        <xdr:cNvPr id="554" name="楕円 553"/>
        <xdr:cNvSpPr/>
      </xdr:nvSpPr>
      <xdr:spPr>
        <a:xfrm>
          <a:off x="12763500" y="6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148332</xdr:rowOff>
    </xdr:from>
    <xdr:ext cx="469744" cy="259045"/>
    <xdr:sp macro="" textlink="">
      <xdr:nvSpPr>
        <xdr:cNvPr id="555" name="テキスト ボックス 554"/>
        <xdr:cNvSpPr txBox="1"/>
      </xdr:nvSpPr>
      <xdr:spPr>
        <a:xfrm>
          <a:off x="12579428" y="63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155016</xdr:rowOff>
    </xdr:from>
    <xdr:to>
      <xdr:col>85</xdr:col>
      <xdr:colOff>126364</xdr:colOff>
      <xdr:row>78</xdr:row>
      <xdr:rowOff>87427</xdr:rowOff>
    </xdr:to>
    <xdr:cxnSp macro="">
      <xdr:nvCxnSpPr>
        <xdr:cNvPr id="630" name="直線コネクタ 629"/>
        <xdr:cNvCxnSpPr/>
      </xdr:nvCxnSpPr>
      <xdr:spPr>
        <a:xfrm flipV="1">
          <a:off x="16317595" y="12327966"/>
          <a:ext cx="1269" cy="11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91254</xdr:rowOff>
    </xdr:from>
    <xdr:ext cx="534377" cy="259045"/>
    <xdr:sp macro="" textlink="">
      <xdr:nvSpPr>
        <xdr:cNvPr id="631" name="公債費最小値テキスト"/>
        <xdr:cNvSpPr txBox="1"/>
      </xdr:nvSpPr>
      <xdr:spPr>
        <a:xfrm>
          <a:off x="16370300"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87427</xdr:rowOff>
    </xdr:from>
    <xdr:to>
      <xdr:col>86</xdr:col>
      <xdr:colOff>25400</xdr:colOff>
      <xdr:row>78</xdr:row>
      <xdr:rowOff>87427</xdr:rowOff>
    </xdr:to>
    <xdr:cxnSp macro="">
      <xdr:nvCxnSpPr>
        <xdr:cNvPr id="632" name="直線コネクタ 631"/>
        <xdr:cNvCxnSpPr/>
      </xdr:nvCxnSpPr>
      <xdr:spPr>
        <a:xfrm>
          <a:off x="16230600" y="1346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101693</xdr:rowOff>
    </xdr:from>
    <xdr:ext cx="599010" cy="259045"/>
    <xdr:sp macro="" textlink="">
      <xdr:nvSpPr>
        <xdr:cNvPr id="633" name="公債費最大値テキスト"/>
        <xdr:cNvSpPr txBox="1"/>
      </xdr:nvSpPr>
      <xdr:spPr>
        <a:xfrm>
          <a:off x="16370300" y="121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155016</xdr:rowOff>
    </xdr:from>
    <xdr:to>
      <xdr:col>86</xdr:col>
      <xdr:colOff>25400</xdr:colOff>
      <xdr:row>71</xdr:row>
      <xdr:rowOff>155016</xdr:rowOff>
    </xdr:to>
    <xdr:cxnSp macro="">
      <xdr:nvCxnSpPr>
        <xdr:cNvPr id="634" name="直線コネクタ 633"/>
        <xdr:cNvCxnSpPr/>
      </xdr:nvCxnSpPr>
      <xdr:spPr>
        <a:xfrm>
          <a:off x="16230600" y="1232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131176</xdr:rowOff>
    </xdr:from>
    <xdr:to>
      <xdr:col>85</xdr:col>
      <xdr:colOff>127000</xdr:colOff>
      <xdr:row>73</xdr:row>
      <xdr:rowOff>150183</xdr:rowOff>
    </xdr:to>
    <xdr:cxnSp macro="">
      <xdr:nvCxnSpPr>
        <xdr:cNvPr id="635" name="直線コネクタ 634"/>
        <xdr:cNvCxnSpPr/>
      </xdr:nvCxnSpPr>
      <xdr:spPr>
        <a:xfrm>
          <a:off x="15481300" y="12304126"/>
          <a:ext cx="838200" cy="3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122114</xdr:rowOff>
    </xdr:from>
    <xdr:ext cx="534377" cy="259045"/>
    <xdr:sp macro="" textlink="">
      <xdr:nvSpPr>
        <xdr:cNvPr id="636" name="公債費平均値テキスト"/>
        <xdr:cNvSpPr txBox="1"/>
      </xdr:nvSpPr>
      <xdr:spPr>
        <a:xfrm>
          <a:off x="16370300" y="12980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143688</xdr:rowOff>
    </xdr:from>
    <xdr:to>
      <xdr:col>85</xdr:col>
      <xdr:colOff>177800</xdr:colOff>
      <xdr:row>76</xdr:row>
      <xdr:rowOff>73837</xdr:rowOff>
    </xdr:to>
    <xdr:sp macro="" textlink="">
      <xdr:nvSpPr>
        <xdr:cNvPr id="637" name="フローチャート: 判断 636"/>
        <xdr:cNvSpPr/>
      </xdr:nvSpPr>
      <xdr:spPr>
        <a:xfrm>
          <a:off x="16268700" y="13002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123230</xdr:rowOff>
    </xdr:from>
    <xdr:to>
      <xdr:col>81</xdr:col>
      <xdr:colOff>50800</xdr:colOff>
      <xdr:row>71</xdr:row>
      <xdr:rowOff>131176</xdr:rowOff>
    </xdr:to>
    <xdr:cxnSp macro="">
      <xdr:nvCxnSpPr>
        <xdr:cNvPr id="638" name="直線コネクタ 637"/>
        <xdr:cNvCxnSpPr/>
      </xdr:nvCxnSpPr>
      <xdr:spPr>
        <a:xfrm>
          <a:off x="14592300" y="12296180"/>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132987</xdr:rowOff>
    </xdr:from>
    <xdr:to>
      <xdr:col>81</xdr:col>
      <xdr:colOff>101600</xdr:colOff>
      <xdr:row>76</xdr:row>
      <xdr:rowOff>63137</xdr:rowOff>
    </xdr:to>
    <xdr:sp macro="" textlink="">
      <xdr:nvSpPr>
        <xdr:cNvPr id="639" name="フローチャート: 判断 638"/>
        <xdr:cNvSpPr/>
      </xdr:nvSpPr>
      <xdr:spPr>
        <a:xfrm>
          <a:off x="15430500" y="1299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54264</xdr:rowOff>
    </xdr:from>
    <xdr:ext cx="534377" cy="259045"/>
    <xdr:sp macro="" textlink="">
      <xdr:nvSpPr>
        <xdr:cNvPr id="640" name="テキスト ボックス 639"/>
        <xdr:cNvSpPr txBox="1"/>
      </xdr:nvSpPr>
      <xdr:spPr>
        <a:xfrm>
          <a:off x="15214111" y="13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120389</xdr:rowOff>
    </xdr:from>
    <xdr:to>
      <xdr:col>76</xdr:col>
      <xdr:colOff>114300</xdr:colOff>
      <xdr:row>71</xdr:row>
      <xdr:rowOff>123230</xdr:rowOff>
    </xdr:to>
    <xdr:cxnSp macro="">
      <xdr:nvCxnSpPr>
        <xdr:cNvPr id="641" name="直線コネクタ 640"/>
        <xdr:cNvCxnSpPr/>
      </xdr:nvCxnSpPr>
      <xdr:spPr>
        <a:xfrm>
          <a:off x="13703300" y="12293339"/>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130908</xdr:rowOff>
    </xdr:from>
    <xdr:to>
      <xdr:col>76</xdr:col>
      <xdr:colOff>165100</xdr:colOff>
      <xdr:row>76</xdr:row>
      <xdr:rowOff>61058</xdr:rowOff>
    </xdr:to>
    <xdr:sp macro="" textlink="">
      <xdr:nvSpPr>
        <xdr:cNvPr id="642" name="フローチャート: 判断 641"/>
        <xdr:cNvSpPr/>
      </xdr:nvSpPr>
      <xdr:spPr>
        <a:xfrm>
          <a:off x="14541500" y="1298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52185</xdr:rowOff>
    </xdr:from>
    <xdr:ext cx="534377" cy="259045"/>
    <xdr:sp macro="" textlink="">
      <xdr:nvSpPr>
        <xdr:cNvPr id="643" name="テキスト ボックス 642"/>
        <xdr:cNvSpPr txBox="1"/>
      </xdr:nvSpPr>
      <xdr:spPr>
        <a:xfrm>
          <a:off x="14325111" y="130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144228</xdr:rowOff>
    </xdr:from>
    <xdr:to>
      <xdr:col>71</xdr:col>
      <xdr:colOff>177800</xdr:colOff>
      <xdr:row>71</xdr:row>
      <xdr:rowOff>120389</xdr:rowOff>
    </xdr:to>
    <xdr:cxnSp macro="">
      <xdr:nvCxnSpPr>
        <xdr:cNvPr id="644" name="直線コネクタ 643"/>
        <xdr:cNvCxnSpPr/>
      </xdr:nvCxnSpPr>
      <xdr:spPr>
        <a:xfrm>
          <a:off x="12814300" y="11974278"/>
          <a:ext cx="889000" cy="3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163815</xdr:rowOff>
    </xdr:from>
    <xdr:to>
      <xdr:col>72</xdr:col>
      <xdr:colOff>38100</xdr:colOff>
      <xdr:row>76</xdr:row>
      <xdr:rowOff>93965</xdr:rowOff>
    </xdr:to>
    <xdr:sp macro="" textlink="">
      <xdr:nvSpPr>
        <xdr:cNvPr id="645" name="フローチャート: 判断 644"/>
        <xdr:cNvSpPr/>
      </xdr:nvSpPr>
      <xdr:spPr>
        <a:xfrm>
          <a:off x="13652500" y="1302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85092</xdr:rowOff>
    </xdr:from>
    <xdr:ext cx="534377" cy="259045"/>
    <xdr:sp macro="" textlink="">
      <xdr:nvSpPr>
        <xdr:cNvPr id="646" name="テキスト ボックス 645"/>
        <xdr:cNvSpPr txBox="1"/>
      </xdr:nvSpPr>
      <xdr:spPr>
        <a:xfrm>
          <a:off x="13436111" y="131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72713</xdr:rowOff>
    </xdr:from>
    <xdr:to>
      <xdr:col>67</xdr:col>
      <xdr:colOff>101600</xdr:colOff>
      <xdr:row>77</xdr:row>
      <xdr:rowOff>2863</xdr:rowOff>
    </xdr:to>
    <xdr:sp macro="" textlink="">
      <xdr:nvSpPr>
        <xdr:cNvPr id="647" name="フローチャート: 判断 646"/>
        <xdr:cNvSpPr/>
      </xdr:nvSpPr>
      <xdr:spPr>
        <a:xfrm>
          <a:off x="12763500" y="131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165440</xdr:rowOff>
    </xdr:from>
    <xdr:ext cx="534377" cy="259045"/>
    <xdr:sp macro="" textlink="">
      <xdr:nvSpPr>
        <xdr:cNvPr id="648" name="テキスト ボックス 647"/>
        <xdr:cNvSpPr txBox="1"/>
      </xdr:nvSpPr>
      <xdr:spPr>
        <a:xfrm>
          <a:off x="12547111" y="131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99383</xdr:rowOff>
    </xdr:from>
    <xdr:to>
      <xdr:col>85</xdr:col>
      <xdr:colOff>177800</xdr:colOff>
      <xdr:row>74</xdr:row>
      <xdr:rowOff>29533</xdr:rowOff>
    </xdr:to>
    <xdr:sp macro="" textlink="">
      <xdr:nvSpPr>
        <xdr:cNvPr id="654" name="楕円 653"/>
        <xdr:cNvSpPr/>
      </xdr:nvSpPr>
      <xdr:spPr>
        <a:xfrm>
          <a:off x="16268700" y="12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122260</xdr:rowOff>
    </xdr:from>
    <xdr:ext cx="534377" cy="259045"/>
    <xdr:sp macro="" textlink="">
      <xdr:nvSpPr>
        <xdr:cNvPr id="655" name="公債費該当値テキスト"/>
        <xdr:cNvSpPr txBox="1"/>
      </xdr:nvSpPr>
      <xdr:spPr>
        <a:xfrm>
          <a:off x="16370300" y="12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80376</xdr:rowOff>
    </xdr:from>
    <xdr:to>
      <xdr:col>81</xdr:col>
      <xdr:colOff>101600</xdr:colOff>
      <xdr:row>72</xdr:row>
      <xdr:rowOff>10526</xdr:rowOff>
    </xdr:to>
    <xdr:sp macro="" textlink="">
      <xdr:nvSpPr>
        <xdr:cNvPr id="656" name="楕円 655"/>
        <xdr:cNvSpPr/>
      </xdr:nvSpPr>
      <xdr:spPr>
        <a:xfrm>
          <a:off x="15430500" y="122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27053</xdr:rowOff>
    </xdr:from>
    <xdr:ext cx="599010" cy="259045"/>
    <xdr:sp macro="" textlink="">
      <xdr:nvSpPr>
        <xdr:cNvPr id="657" name="テキスト ボックス 656"/>
        <xdr:cNvSpPr txBox="1"/>
      </xdr:nvSpPr>
      <xdr:spPr>
        <a:xfrm>
          <a:off x="15181795" y="120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72430</xdr:rowOff>
    </xdr:from>
    <xdr:to>
      <xdr:col>76</xdr:col>
      <xdr:colOff>165100</xdr:colOff>
      <xdr:row>72</xdr:row>
      <xdr:rowOff>2580</xdr:rowOff>
    </xdr:to>
    <xdr:sp macro="" textlink="">
      <xdr:nvSpPr>
        <xdr:cNvPr id="658" name="楕円 657"/>
        <xdr:cNvSpPr/>
      </xdr:nvSpPr>
      <xdr:spPr>
        <a:xfrm>
          <a:off x="14541500" y="122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19107</xdr:rowOff>
    </xdr:from>
    <xdr:ext cx="599010" cy="259045"/>
    <xdr:sp macro="" textlink="">
      <xdr:nvSpPr>
        <xdr:cNvPr id="659" name="テキスト ボックス 658"/>
        <xdr:cNvSpPr txBox="1"/>
      </xdr:nvSpPr>
      <xdr:spPr>
        <a:xfrm>
          <a:off x="14292795" y="1202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69589</xdr:rowOff>
    </xdr:from>
    <xdr:to>
      <xdr:col>72</xdr:col>
      <xdr:colOff>38100</xdr:colOff>
      <xdr:row>71</xdr:row>
      <xdr:rowOff>171189</xdr:rowOff>
    </xdr:to>
    <xdr:sp macro="" textlink="">
      <xdr:nvSpPr>
        <xdr:cNvPr id="660" name="楕円 659"/>
        <xdr:cNvSpPr/>
      </xdr:nvSpPr>
      <xdr:spPr>
        <a:xfrm>
          <a:off x="13652500" y="12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16266</xdr:rowOff>
    </xdr:from>
    <xdr:ext cx="599010" cy="259045"/>
    <xdr:sp macro="" textlink="">
      <xdr:nvSpPr>
        <xdr:cNvPr id="661" name="テキスト ボックス 660"/>
        <xdr:cNvSpPr txBox="1"/>
      </xdr:nvSpPr>
      <xdr:spPr>
        <a:xfrm>
          <a:off x="13403795" y="1201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93428</xdr:rowOff>
    </xdr:from>
    <xdr:to>
      <xdr:col>67</xdr:col>
      <xdr:colOff>101600</xdr:colOff>
      <xdr:row>70</xdr:row>
      <xdr:rowOff>23578</xdr:rowOff>
    </xdr:to>
    <xdr:sp macro="" textlink="">
      <xdr:nvSpPr>
        <xdr:cNvPr id="662" name="楕円 661"/>
        <xdr:cNvSpPr/>
      </xdr:nvSpPr>
      <xdr:spPr>
        <a:xfrm>
          <a:off x="12763500" y="119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40105</xdr:rowOff>
    </xdr:from>
    <xdr:ext cx="599010" cy="259045"/>
    <xdr:sp macro="" textlink="">
      <xdr:nvSpPr>
        <xdr:cNvPr id="663" name="テキスト ボックス 662"/>
        <xdr:cNvSpPr txBox="1"/>
      </xdr:nvSpPr>
      <xdr:spPr>
        <a:xfrm>
          <a:off x="12514795" y="116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5" name="直線コネクタ 684"/>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6"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7" name="直線コネクタ 686"/>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8"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9" name="直線コネクタ 688"/>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151107</xdr:rowOff>
    </xdr:from>
    <xdr:to>
      <xdr:col>85</xdr:col>
      <xdr:colOff>127000</xdr:colOff>
      <xdr:row>97</xdr:row>
      <xdr:rowOff>1008</xdr:rowOff>
    </xdr:to>
    <xdr:cxnSp macro="">
      <xdr:nvCxnSpPr>
        <xdr:cNvPr id="690" name="直線コネクタ 689"/>
        <xdr:cNvCxnSpPr/>
      </xdr:nvCxnSpPr>
      <xdr:spPr>
        <a:xfrm>
          <a:off x="15481300" y="16438857"/>
          <a:ext cx="8382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91"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92" name="フローチャート: 判断 691"/>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141072</xdr:rowOff>
    </xdr:from>
    <xdr:to>
      <xdr:col>81</xdr:col>
      <xdr:colOff>50800</xdr:colOff>
      <xdr:row>95</xdr:row>
      <xdr:rowOff>151107</xdr:rowOff>
    </xdr:to>
    <xdr:cxnSp macro="">
      <xdr:nvCxnSpPr>
        <xdr:cNvPr id="693" name="直線コネクタ 692"/>
        <xdr:cNvCxnSpPr/>
      </xdr:nvCxnSpPr>
      <xdr:spPr>
        <a:xfrm>
          <a:off x="14592300" y="1642882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4" name="フローチャート: 判断 693"/>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5" name="テキスト ボックス 694"/>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137688</xdr:rowOff>
    </xdr:from>
    <xdr:to>
      <xdr:col>76</xdr:col>
      <xdr:colOff>114300</xdr:colOff>
      <xdr:row>95</xdr:row>
      <xdr:rowOff>141072</xdr:rowOff>
    </xdr:to>
    <xdr:cxnSp macro="">
      <xdr:nvCxnSpPr>
        <xdr:cNvPr id="696" name="直線コネクタ 695"/>
        <xdr:cNvCxnSpPr/>
      </xdr:nvCxnSpPr>
      <xdr:spPr>
        <a:xfrm>
          <a:off x="13703300" y="16253988"/>
          <a:ext cx="889000" cy="1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7" name="フローチャート: 判断 696"/>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8" name="テキスト ボックス 697"/>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137688</xdr:rowOff>
    </xdr:from>
    <xdr:to>
      <xdr:col>71</xdr:col>
      <xdr:colOff>177800</xdr:colOff>
      <xdr:row>95</xdr:row>
      <xdr:rowOff>23594</xdr:rowOff>
    </xdr:to>
    <xdr:cxnSp macro="">
      <xdr:nvCxnSpPr>
        <xdr:cNvPr id="699" name="直線コネクタ 698"/>
        <xdr:cNvCxnSpPr/>
      </xdr:nvCxnSpPr>
      <xdr:spPr>
        <a:xfrm flipV="1">
          <a:off x="12814300" y="16253988"/>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700" name="フローチャート: 判断 699"/>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701" name="テキスト ボックス 700"/>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702" name="フローチャート: 判断 701"/>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703" name="テキスト ボックス 702"/>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121658</xdr:rowOff>
    </xdr:from>
    <xdr:to>
      <xdr:col>85</xdr:col>
      <xdr:colOff>177800</xdr:colOff>
      <xdr:row>97</xdr:row>
      <xdr:rowOff>51808</xdr:rowOff>
    </xdr:to>
    <xdr:sp macro="" textlink="">
      <xdr:nvSpPr>
        <xdr:cNvPr id="709" name="楕円 708"/>
        <xdr:cNvSpPr/>
      </xdr:nvSpPr>
      <xdr:spPr>
        <a:xfrm>
          <a:off x="16268700" y="165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100085</xdr:rowOff>
    </xdr:from>
    <xdr:ext cx="534377" cy="259045"/>
    <xdr:sp macro="" textlink="">
      <xdr:nvSpPr>
        <xdr:cNvPr id="710" name="積立金該当値テキスト"/>
        <xdr:cNvSpPr txBox="1"/>
      </xdr:nvSpPr>
      <xdr:spPr>
        <a:xfrm>
          <a:off x="16370300" y="165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100307</xdr:rowOff>
    </xdr:from>
    <xdr:to>
      <xdr:col>81</xdr:col>
      <xdr:colOff>101600</xdr:colOff>
      <xdr:row>96</xdr:row>
      <xdr:rowOff>30457</xdr:rowOff>
    </xdr:to>
    <xdr:sp macro="" textlink="">
      <xdr:nvSpPr>
        <xdr:cNvPr id="711" name="楕円 710"/>
        <xdr:cNvSpPr/>
      </xdr:nvSpPr>
      <xdr:spPr>
        <a:xfrm>
          <a:off x="15430500" y="16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46984</xdr:rowOff>
    </xdr:from>
    <xdr:ext cx="534377" cy="259045"/>
    <xdr:sp macro="" textlink="">
      <xdr:nvSpPr>
        <xdr:cNvPr id="712" name="テキスト ボックス 711"/>
        <xdr:cNvSpPr txBox="1"/>
      </xdr:nvSpPr>
      <xdr:spPr>
        <a:xfrm>
          <a:off x="15214111" y="161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90272</xdr:rowOff>
    </xdr:from>
    <xdr:to>
      <xdr:col>76</xdr:col>
      <xdr:colOff>165100</xdr:colOff>
      <xdr:row>96</xdr:row>
      <xdr:rowOff>20422</xdr:rowOff>
    </xdr:to>
    <xdr:sp macro="" textlink="">
      <xdr:nvSpPr>
        <xdr:cNvPr id="713" name="楕円 712"/>
        <xdr:cNvSpPr/>
      </xdr:nvSpPr>
      <xdr:spPr>
        <a:xfrm>
          <a:off x="14541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36949</xdr:rowOff>
    </xdr:from>
    <xdr:ext cx="534377" cy="259045"/>
    <xdr:sp macro="" textlink="">
      <xdr:nvSpPr>
        <xdr:cNvPr id="714" name="テキスト ボックス 713"/>
        <xdr:cNvSpPr txBox="1"/>
      </xdr:nvSpPr>
      <xdr:spPr>
        <a:xfrm>
          <a:off x="14325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86888</xdr:rowOff>
    </xdr:from>
    <xdr:to>
      <xdr:col>72</xdr:col>
      <xdr:colOff>38100</xdr:colOff>
      <xdr:row>95</xdr:row>
      <xdr:rowOff>17038</xdr:rowOff>
    </xdr:to>
    <xdr:sp macro="" textlink="">
      <xdr:nvSpPr>
        <xdr:cNvPr id="715" name="楕円 714"/>
        <xdr:cNvSpPr/>
      </xdr:nvSpPr>
      <xdr:spPr>
        <a:xfrm>
          <a:off x="13652500" y="1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33565</xdr:rowOff>
    </xdr:from>
    <xdr:ext cx="534377" cy="259045"/>
    <xdr:sp macro="" textlink="">
      <xdr:nvSpPr>
        <xdr:cNvPr id="716" name="テキスト ボックス 715"/>
        <xdr:cNvSpPr txBox="1"/>
      </xdr:nvSpPr>
      <xdr:spPr>
        <a:xfrm>
          <a:off x="13436111" y="159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144244</xdr:rowOff>
    </xdr:from>
    <xdr:to>
      <xdr:col>67</xdr:col>
      <xdr:colOff>101600</xdr:colOff>
      <xdr:row>95</xdr:row>
      <xdr:rowOff>74394</xdr:rowOff>
    </xdr:to>
    <xdr:sp macro="" textlink="">
      <xdr:nvSpPr>
        <xdr:cNvPr id="717" name="楕円 716"/>
        <xdr:cNvSpPr/>
      </xdr:nvSpPr>
      <xdr:spPr>
        <a:xfrm>
          <a:off x="12763500" y="162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90921</xdr:rowOff>
    </xdr:from>
    <xdr:ext cx="534377" cy="259045"/>
    <xdr:sp macro="" textlink="">
      <xdr:nvSpPr>
        <xdr:cNvPr id="718" name="テキスト ボックス 717"/>
        <xdr:cNvSpPr txBox="1"/>
      </xdr:nvSpPr>
      <xdr:spPr>
        <a:xfrm>
          <a:off x="12547111" y="160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42" name="直線コネクタ 741"/>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5"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6" name="直線コネクタ 745"/>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122047</xdr:rowOff>
    </xdr:from>
    <xdr:to>
      <xdr:col>116</xdr:col>
      <xdr:colOff>63500</xdr:colOff>
      <xdr:row>38</xdr:row>
      <xdr:rowOff>109855</xdr:rowOff>
    </xdr:to>
    <xdr:cxnSp macro="">
      <xdr:nvCxnSpPr>
        <xdr:cNvPr id="747" name="直線コネクタ 746"/>
        <xdr:cNvCxnSpPr/>
      </xdr:nvCxnSpPr>
      <xdr:spPr>
        <a:xfrm>
          <a:off x="21323300" y="6465697"/>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8"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9" name="フローチャート: 判断 748"/>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122047</xdr:rowOff>
    </xdr:from>
    <xdr:to>
      <xdr:col>111</xdr:col>
      <xdr:colOff>177800</xdr:colOff>
      <xdr:row>38</xdr:row>
      <xdr:rowOff>41910</xdr:rowOff>
    </xdr:to>
    <xdr:cxnSp macro="">
      <xdr:nvCxnSpPr>
        <xdr:cNvPr id="750" name="直線コネクタ 749"/>
        <xdr:cNvCxnSpPr/>
      </xdr:nvCxnSpPr>
      <xdr:spPr>
        <a:xfrm flipV="1">
          <a:off x="20434300" y="6465697"/>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51" name="フローチャート: 判断 750"/>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52" name="テキスト ボックス 751"/>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28194</xdr:rowOff>
    </xdr:from>
    <xdr:to>
      <xdr:col>107</xdr:col>
      <xdr:colOff>50800</xdr:colOff>
      <xdr:row>38</xdr:row>
      <xdr:rowOff>41910</xdr:rowOff>
    </xdr:to>
    <xdr:cxnSp macro="">
      <xdr:nvCxnSpPr>
        <xdr:cNvPr id="753" name="直線コネクタ 752"/>
        <xdr:cNvCxnSpPr/>
      </xdr:nvCxnSpPr>
      <xdr:spPr>
        <a:xfrm>
          <a:off x="19545300" y="65432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4" name="フローチャート: 判断 753"/>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5" name="テキスト ボックス 754"/>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86106</xdr:rowOff>
    </xdr:from>
    <xdr:to>
      <xdr:col>102</xdr:col>
      <xdr:colOff>114300</xdr:colOff>
      <xdr:row>38</xdr:row>
      <xdr:rowOff>28194</xdr:rowOff>
    </xdr:to>
    <xdr:cxnSp macro="">
      <xdr:nvCxnSpPr>
        <xdr:cNvPr id="756" name="直線コネクタ 755"/>
        <xdr:cNvCxnSpPr/>
      </xdr:nvCxnSpPr>
      <xdr:spPr>
        <a:xfrm>
          <a:off x="18656300" y="642975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7" name="フローチャート: 判断 756"/>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8" name="テキスト ボックス 757"/>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9" name="フローチャート: 判断 758"/>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60" name="テキスト ボックス 759"/>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59055</xdr:rowOff>
    </xdr:from>
    <xdr:to>
      <xdr:col>116</xdr:col>
      <xdr:colOff>114300</xdr:colOff>
      <xdr:row>38</xdr:row>
      <xdr:rowOff>160655</xdr:rowOff>
    </xdr:to>
    <xdr:sp macro="" textlink="">
      <xdr:nvSpPr>
        <xdr:cNvPr id="766" name="楕円 765"/>
        <xdr:cNvSpPr/>
      </xdr:nvSpPr>
      <xdr:spPr>
        <a:xfrm>
          <a:off x="221107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145432</xdr:rowOff>
    </xdr:from>
    <xdr:ext cx="378565" cy="259045"/>
    <xdr:sp macro="" textlink="">
      <xdr:nvSpPr>
        <xdr:cNvPr id="767" name="投資及び出資金該当値テキスト"/>
        <xdr:cNvSpPr txBox="1"/>
      </xdr:nvSpPr>
      <xdr:spPr>
        <a:xfrm>
          <a:off x="22212300"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71247</xdr:rowOff>
    </xdr:from>
    <xdr:to>
      <xdr:col>112</xdr:col>
      <xdr:colOff>38100</xdr:colOff>
      <xdr:row>38</xdr:row>
      <xdr:rowOff>1397</xdr:rowOff>
    </xdr:to>
    <xdr:sp macro="" textlink="">
      <xdr:nvSpPr>
        <xdr:cNvPr id="768" name="楕円 767"/>
        <xdr:cNvSpPr/>
      </xdr:nvSpPr>
      <xdr:spPr>
        <a:xfrm>
          <a:off x="21272500" y="6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17924</xdr:rowOff>
    </xdr:from>
    <xdr:ext cx="469744" cy="259045"/>
    <xdr:sp macro="" textlink="">
      <xdr:nvSpPr>
        <xdr:cNvPr id="769" name="テキスト ボックス 768"/>
        <xdr:cNvSpPr txBox="1"/>
      </xdr:nvSpPr>
      <xdr:spPr>
        <a:xfrm>
          <a:off x="21088428" y="619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162560</xdr:rowOff>
    </xdr:from>
    <xdr:to>
      <xdr:col>107</xdr:col>
      <xdr:colOff>101600</xdr:colOff>
      <xdr:row>38</xdr:row>
      <xdr:rowOff>92710</xdr:rowOff>
    </xdr:to>
    <xdr:sp macro="" textlink="">
      <xdr:nvSpPr>
        <xdr:cNvPr id="770" name="楕円 769"/>
        <xdr:cNvSpPr/>
      </xdr:nvSpPr>
      <xdr:spPr>
        <a:xfrm>
          <a:off x="2038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83837</xdr:rowOff>
    </xdr:from>
    <xdr:ext cx="469744" cy="259045"/>
    <xdr:sp macro="" textlink="">
      <xdr:nvSpPr>
        <xdr:cNvPr id="771" name="テキスト ボックス 770"/>
        <xdr:cNvSpPr txBox="1"/>
      </xdr:nvSpPr>
      <xdr:spPr>
        <a:xfrm>
          <a:off x="20199428"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148844</xdr:rowOff>
    </xdr:from>
    <xdr:to>
      <xdr:col>102</xdr:col>
      <xdr:colOff>165100</xdr:colOff>
      <xdr:row>38</xdr:row>
      <xdr:rowOff>78994</xdr:rowOff>
    </xdr:to>
    <xdr:sp macro="" textlink="">
      <xdr:nvSpPr>
        <xdr:cNvPr id="772" name="楕円 771"/>
        <xdr:cNvSpPr/>
      </xdr:nvSpPr>
      <xdr:spPr>
        <a:xfrm>
          <a:off x="19494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70121</xdr:rowOff>
    </xdr:from>
    <xdr:ext cx="469744" cy="259045"/>
    <xdr:sp macro="" textlink="">
      <xdr:nvSpPr>
        <xdr:cNvPr id="773" name="テキスト ボックス 772"/>
        <xdr:cNvSpPr txBox="1"/>
      </xdr:nvSpPr>
      <xdr:spPr>
        <a:xfrm>
          <a:off x="19310428"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35306</xdr:rowOff>
    </xdr:from>
    <xdr:to>
      <xdr:col>98</xdr:col>
      <xdr:colOff>38100</xdr:colOff>
      <xdr:row>37</xdr:row>
      <xdr:rowOff>136906</xdr:rowOff>
    </xdr:to>
    <xdr:sp macro="" textlink="">
      <xdr:nvSpPr>
        <xdr:cNvPr id="774" name="楕円 773"/>
        <xdr:cNvSpPr/>
      </xdr:nvSpPr>
      <xdr:spPr>
        <a:xfrm>
          <a:off x="18605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153433</xdr:rowOff>
    </xdr:from>
    <xdr:ext cx="469744" cy="259045"/>
    <xdr:sp macro="" textlink="">
      <xdr:nvSpPr>
        <xdr:cNvPr id="775" name="テキスト ボックス 774"/>
        <xdr:cNvSpPr txBox="1"/>
      </xdr:nvSpPr>
      <xdr:spPr>
        <a:xfrm>
          <a:off x="18421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9" name="直線コネクタ 798"/>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802"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803" name="直線コネクタ 802"/>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38659</xdr:rowOff>
    </xdr:from>
    <xdr:to>
      <xdr:col>116</xdr:col>
      <xdr:colOff>63500</xdr:colOff>
      <xdr:row>57</xdr:row>
      <xdr:rowOff>42888</xdr:rowOff>
    </xdr:to>
    <xdr:cxnSp macro="">
      <xdr:nvCxnSpPr>
        <xdr:cNvPr id="804" name="直線コネクタ 803"/>
        <xdr:cNvCxnSpPr/>
      </xdr:nvCxnSpPr>
      <xdr:spPr>
        <a:xfrm flipV="1">
          <a:off x="21323300" y="9811309"/>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5"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6" name="フローチャート: 判断 805"/>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42888</xdr:rowOff>
    </xdr:from>
    <xdr:to>
      <xdr:col>111</xdr:col>
      <xdr:colOff>177800</xdr:colOff>
      <xdr:row>57</xdr:row>
      <xdr:rowOff>47879</xdr:rowOff>
    </xdr:to>
    <xdr:cxnSp macro="">
      <xdr:nvCxnSpPr>
        <xdr:cNvPr id="807" name="直線コネクタ 806"/>
        <xdr:cNvCxnSpPr/>
      </xdr:nvCxnSpPr>
      <xdr:spPr>
        <a:xfrm flipV="1">
          <a:off x="20434300" y="9815538"/>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8" name="フローチャート: 判断 807"/>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9" name="テキスト ボックス 808"/>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47879</xdr:rowOff>
    </xdr:from>
    <xdr:to>
      <xdr:col>107</xdr:col>
      <xdr:colOff>50800</xdr:colOff>
      <xdr:row>57</xdr:row>
      <xdr:rowOff>51689</xdr:rowOff>
    </xdr:to>
    <xdr:cxnSp macro="">
      <xdr:nvCxnSpPr>
        <xdr:cNvPr id="810" name="直線コネクタ 809"/>
        <xdr:cNvCxnSpPr/>
      </xdr:nvCxnSpPr>
      <xdr:spPr>
        <a:xfrm flipV="1">
          <a:off x="19545300" y="98205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11" name="フローチャート: 判断 810"/>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12" name="テキスト ボックス 811"/>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51689</xdr:rowOff>
    </xdr:from>
    <xdr:to>
      <xdr:col>102</xdr:col>
      <xdr:colOff>114300</xdr:colOff>
      <xdr:row>57</xdr:row>
      <xdr:rowOff>55614</xdr:rowOff>
    </xdr:to>
    <xdr:cxnSp macro="">
      <xdr:nvCxnSpPr>
        <xdr:cNvPr id="813" name="直線コネクタ 812"/>
        <xdr:cNvCxnSpPr/>
      </xdr:nvCxnSpPr>
      <xdr:spPr>
        <a:xfrm flipV="1">
          <a:off x="18656300" y="9824339"/>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4" name="フローチャート: 判断 813"/>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5" name="テキスト ボックス 814"/>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7" name="テキスト ボックス 816"/>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159309</xdr:rowOff>
    </xdr:from>
    <xdr:to>
      <xdr:col>116</xdr:col>
      <xdr:colOff>114300</xdr:colOff>
      <xdr:row>57</xdr:row>
      <xdr:rowOff>89459</xdr:rowOff>
    </xdr:to>
    <xdr:sp macro="" textlink="">
      <xdr:nvSpPr>
        <xdr:cNvPr id="823" name="楕円 822"/>
        <xdr:cNvSpPr/>
      </xdr:nvSpPr>
      <xdr:spPr>
        <a:xfrm>
          <a:off x="221107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10736</xdr:rowOff>
    </xdr:from>
    <xdr:ext cx="469744" cy="259045"/>
    <xdr:sp macro="" textlink="">
      <xdr:nvSpPr>
        <xdr:cNvPr id="824" name="貸付金該当値テキスト"/>
        <xdr:cNvSpPr txBox="1"/>
      </xdr:nvSpPr>
      <xdr:spPr>
        <a:xfrm>
          <a:off x="22212300" y="961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163538</xdr:rowOff>
    </xdr:from>
    <xdr:to>
      <xdr:col>112</xdr:col>
      <xdr:colOff>38100</xdr:colOff>
      <xdr:row>57</xdr:row>
      <xdr:rowOff>93688</xdr:rowOff>
    </xdr:to>
    <xdr:sp macro="" textlink="">
      <xdr:nvSpPr>
        <xdr:cNvPr id="825" name="楕円 824"/>
        <xdr:cNvSpPr/>
      </xdr:nvSpPr>
      <xdr:spPr>
        <a:xfrm>
          <a:off x="21272500" y="97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110215</xdr:rowOff>
    </xdr:from>
    <xdr:ext cx="469744" cy="259045"/>
    <xdr:sp macro="" textlink="">
      <xdr:nvSpPr>
        <xdr:cNvPr id="826" name="テキスト ボックス 825"/>
        <xdr:cNvSpPr txBox="1"/>
      </xdr:nvSpPr>
      <xdr:spPr>
        <a:xfrm>
          <a:off x="21088428" y="953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168529</xdr:rowOff>
    </xdr:from>
    <xdr:to>
      <xdr:col>107</xdr:col>
      <xdr:colOff>101600</xdr:colOff>
      <xdr:row>57</xdr:row>
      <xdr:rowOff>98679</xdr:rowOff>
    </xdr:to>
    <xdr:sp macro="" textlink="">
      <xdr:nvSpPr>
        <xdr:cNvPr id="827" name="楕円 826"/>
        <xdr:cNvSpPr/>
      </xdr:nvSpPr>
      <xdr:spPr>
        <a:xfrm>
          <a:off x="20383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28" name="テキスト ボックス 827"/>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889</xdr:rowOff>
    </xdr:from>
    <xdr:to>
      <xdr:col>102</xdr:col>
      <xdr:colOff>165100</xdr:colOff>
      <xdr:row>57</xdr:row>
      <xdr:rowOff>102489</xdr:rowOff>
    </xdr:to>
    <xdr:sp macro="" textlink="">
      <xdr:nvSpPr>
        <xdr:cNvPr id="829" name="楕円 828"/>
        <xdr:cNvSpPr/>
      </xdr:nvSpPr>
      <xdr:spPr>
        <a:xfrm>
          <a:off x="19494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119016</xdr:rowOff>
    </xdr:from>
    <xdr:ext cx="469744" cy="259045"/>
    <xdr:sp macro="" textlink="">
      <xdr:nvSpPr>
        <xdr:cNvPr id="830" name="テキスト ボックス 829"/>
        <xdr:cNvSpPr txBox="1"/>
      </xdr:nvSpPr>
      <xdr:spPr>
        <a:xfrm>
          <a:off x="19310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4814</xdr:rowOff>
    </xdr:from>
    <xdr:to>
      <xdr:col>98</xdr:col>
      <xdr:colOff>38100</xdr:colOff>
      <xdr:row>57</xdr:row>
      <xdr:rowOff>106414</xdr:rowOff>
    </xdr:to>
    <xdr:sp macro="" textlink="">
      <xdr:nvSpPr>
        <xdr:cNvPr id="831" name="楕円 830"/>
        <xdr:cNvSpPr/>
      </xdr:nvSpPr>
      <xdr:spPr>
        <a:xfrm>
          <a:off x="18605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122941</xdr:rowOff>
    </xdr:from>
    <xdr:ext cx="469744" cy="259045"/>
    <xdr:sp macro="" textlink="">
      <xdr:nvSpPr>
        <xdr:cNvPr id="832" name="テキスト ボックス 831"/>
        <xdr:cNvSpPr txBox="1"/>
      </xdr:nvSpPr>
      <xdr:spPr>
        <a:xfrm>
          <a:off x="18421428" y="955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7" name="直線コネクタ 856"/>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8"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9" name="直線コネクタ 858"/>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60"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61" name="直線コネクタ 860"/>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115297</xdr:rowOff>
    </xdr:from>
    <xdr:to>
      <xdr:col>116</xdr:col>
      <xdr:colOff>63500</xdr:colOff>
      <xdr:row>72</xdr:row>
      <xdr:rowOff>153778</xdr:rowOff>
    </xdr:to>
    <xdr:cxnSp macro="">
      <xdr:nvCxnSpPr>
        <xdr:cNvPr id="862" name="直線コネクタ 861"/>
        <xdr:cNvCxnSpPr/>
      </xdr:nvCxnSpPr>
      <xdr:spPr>
        <a:xfrm>
          <a:off x="21323300" y="12459697"/>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63"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4" name="フローチャート: 判断 863"/>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7683</xdr:rowOff>
    </xdr:from>
    <xdr:to>
      <xdr:col>111</xdr:col>
      <xdr:colOff>177800</xdr:colOff>
      <xdr:row>72</xdr:row>
      <xdr:rowOff>115297</xdr:rowOff>
    </xdr:to>
    <xdr:cxnSp macro="">
      <xdr:nvCxnSpPr>
        <xdr:cNvPr id="865" name="直線コネクタ 864"/>
        <xdr:cNvCxnSpPr/>
      </xdr:nvCxnSpPr>
      <xdr:spPr>
        <a:xfrm>
          <a:off x="20434300" y="12352083"/>
          <a:ext cx="889000" cy="1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6" name="フローチャート: 判断 865"/>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7" name="テキスト ボックス 866"/>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7683</xdr:rowOff>
    </xdr:from>
    <xdr:to>
      <xdr:col>107</xdr:col>
      <xdr:colOff>50800</xdr:colOff>
      <xdr:row>72</xdr:row>
      <xdr:rowOff>62452</xdr:rowOff>
    </xdr:to>
    <xdr:cxnSp macro="">
      <xdr:nvCxnSpPr>
        <xdr:cNvPr id="868" name="直線コネクタ 867"/>
        <xdr:cNvCxnSpPr/>
      </xdr:nvCxnSpPr>
      <xdr:spPr>
        <a:xfrm flipV="1">
          <a:off x="19545300" y="12352083"/>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9" name="フローチャート: 判断 868"/>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70" name="テキスト ボックス 869"/>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62452</xdr:rowOff>
    </xdr:from>
    <xdr:to>
      <xdr:col>102</xdr:col>
      <xdr:colOff>114300</xdr:colOff>
      <xdr:row>72</xdr:row>
      <xdr:rowOff>97180</xdr:rowOff>
    </xdr:to>
    <xdr:cxnSp macro="">
      <xdr:nvCxnSpPr>
        <xdr:cNvPr id="871" name="直線コネクタ 870"/>
        <xdr:cNvCxnSpPr/>
      </xdr:nvCxnSpPr>
      <xdr:spPr>
        <a:xfrm flipV="1">
          <a:off x="18656300" y="12406852"/>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72" name="フローチャート: 判断 871"/>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73" name="テキスト ボックス 872"/>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4" name="フローチャート: 判断 873"/>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5" name="テキスト ボックス 874"/>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102978</xdr:rowOff>
    </xdr:from>
    <xdr:to>
      <xdr:col>116</xdr:col>
      <xdr:colOff>114300</xdr:colOff>
      <xdr:row>73</xdr:row>
      <xdr:rowOff>33128</xdr:rowOff>
    </xdr:to>
    <xdr:sp macro="" textlink="">
      <xdr:nvSpPr>
        <xdr:cNvPr id="881" name="楕円 880"/>
        <xdr:cNvSpPr/>
      </xdr:nvSpPr>
      <xdr:spPr>
        <a:xfrm>
          <a:off x="22110700" y="124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125855</xdr:rowOff>
    </xdr:from>
    <xdr:ext cx="534377" cy="259045"/>
    <xdr:sp macro="" textlink="">
      <xdr:nvSpPr>
        <xdr:cNvPr id="882" name="繰出金該当値テキスト"/>
        <xdr:cNvSpPr txBox="1"/>
      </xdr:nvSpPr>
      <xdr:spPr>
        <a:xfrm>
          <a:off x="22212300" y="122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64497</xdr:rowOff>
    </xdr:from>
    <xdr:to>
      <xdr:col>112</xdr:col>
      <xdr:colOff>38100</xdr:colOff>
      <xdr:row>72</xdr:row>
      <xdr:rowOff>166097</xdr:rowOff>
    </xdr:to>
    <xdr:sp macro="" textlink="">
      <xdr:nvSpPr>
        <xdr:cNvPr id="883" name="楕円 882"/>
        <xdr:cNvSpPr/>
      </xdr:nvSpPr>
      <xdr:spPr>
        <a:xfrm>
          <a:off x="21272500" y="124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11174</xdr:rowOff>
    </xdr:from>
    <xdr:ext cx="534377" cy="259045"/>
    <xdr:sp macro="" textlink="">
      <xdr:nvSpPr>
        <xdr:cNvPr id="884" name="テキスト ボックス 883"/>
        <xdr:cNvSpPr txBox="1"/>
      </xdr:nvSpPr>
      <xdr:spPr>
        <a:xfrm>
          <a:off x="21056111" y="121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128333</xdr:rowOff>
    </xdr:from>
    <xdr:to>
      <xdr:col>107</xdr:col>
      <xdr:colOff>101600</xdr:colOff>
      <xdr:row>72</xdr:row>
      <xdr:rowOff>58483</xdr:rowOff>
    </xdr:to>
    <xdr:sp macro="" textlink="">
      <xdr:nvSpPr>
        <xdr:cNvPr id="885" name="楕円 884"/>
        <xdr:cNvSpPr/>
      </xdr:nvSpPr>
      <xdr:spPr>
        <a:xfrm>
          <a:off x="20383500" y="123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75010</xdr:rowOff>
    </xdr:from>
    <xdr:ext cx="534377" cy="259045"/>
    <xdr:sp macro="" textlink="">
      <xdr:nvSpPr>
        <xdr:cNvPr id="886" name="テキスト ボックス 885"/>
        <xdr:cNvSpPr txBox="1"/>
      </xdr:nvSpPr>
      <xdr:spPr>
        <a:xfrm>
          <a:off x="20167111" y="120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11652</xdr:rowOff>
    </xdr:from>
    <xdr:to>
      <xdr:col>102</xdr:col>
      <xdr:colOff>165100</xdr:colOff>
      <xdr:row>72</xdr:row>
      <xdr:rowOff>113252</xdr:rowOff>
    </xdr:to>
    <xdr:sp macro="" textlink="">
      <xdr:nvSpPr>
        <xdr:cNvPr id="887" name="楕円 886"/>
        <xdr:cNvSpPr/>
      </xdr:nvSpPr>
      <xdr:spPr>
        <a:xfrm>
          <a:off x="19494500" y="12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129779</xdr:rowOff>
    </xdr:from>
    <xdr:ext cx="534377" cy="259045"/>
    <xdr:sp macro="" textlink="">
      <xdr:nvSpPr>
        <xdr:cNvPr id="888" name="テキスト ボックス 887"/>
        <xdr:cNvSpPr txBox="1"/>
      </xdr:nvSpPr>
      <xdr:spPr>
        <a:xfrm>
          <a:off x="19278111" y="121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46380</xdr:rowOff>
    </xdr:from>
    <xdr:to>
      <xdr:col>98</xdr:col>
      <xdr:colOff>38100</xdr:colOff>
      <xdr:row>72</xdr:row>
      <xdr:rowOff>147980</xdr:rowOff>
    </xdr:to>
    <xdr:sp macro="" textlink="">
      <xdr:nvSpPr>
        <xdr:cNvPr id="889" name="楕円 888"/>
        <xdr:cNvSpPr/>
      </xdr:nvSpPr>
      <xdr:spPr>
        <a:xfrm>
          <a:off x="18605500" y="123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164507</xdr:rowOff>
    </xdr:from>
    <xdr:ext cx="534377" cy="259045"/>
    <xdr:sp macro="" textlink="">
      <xdr:nvSpPr>
        <xdr:cNvPr id="890" name="テキスト ボックス 889"/>
        <xdr:cNvSpPr txBox="1"/>
      </xdr:nvSpPr>
      <xdr:spPr>
        <a:xfrm>
          <a:off x="18389111" y="121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市町村合併により行政面積が</a:t>
          </a:r>
          <a:r>
            <a:rPr kumimoji="1" lang="en-US" altLang="ja-JP" sz="1200">
              <a:latin typeface="ＭＳ Ｐゴシック" panose="020B0600070205080204" pitchFamily="50" charset="-128"/>
              <a:ea typeface="ＭＳ Ｐゴシック" panose="020B0600070205080204" pitchFamily="50" charset="-128"/>
            </a:rPr>
            <a:t>778.14㎢</a:t>
          </a:r>
          <a:r>
            <a:rPr kumimoji="1" lang="ja-JP" altLang="en-US" sz="12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物件費については，保育所運営や一般廃棄物収集業務等の事務事業の民間委託や新たな施設整備を行ったことにより多額となっている。維持補修費について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市町村が合併したことにより保有する公共施設数が多いことや県道の権限移譲を積極的に受け入れていることから維持管理の費用が多額となっている。普通建設事業費については，平成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の影響により多くの事業を繰り越したことにより前年度と比較して減少しているが生涯学習センター改修事業などの更新整備や三次地区拠点施設整備事業などの新規整備を行ったことにより類似団体と比較し多額となっている。公債費については，ハード事業やソフト事業の財源として借り入れた過疎対策事業債や合併特例事業債などの地方債償還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52,556
51,949
778.14
37,997,978
35,923,650
665,789
22,088,315
50,109,259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75692</xdr:rowOff>
    </xdr:from>
    <xdr:to>
      <xdr:col>24</xdr:col>
      <xdr:colOff>62865</xdr:colOff>
      <xdr:row>38</xdr:row>
      <xdr:rowOff>52451</xdr:rowOff>
    </xdr:to>
    <xdr:cxnSp macro="">
      <xdr:nvCxnSpPr>
        <xdr:cNvPr id="56" name="直線コネクタ 55"/>
        <xdr:cNvCxnSpPr/>
      </xdr:nvCxnSpPr>
      <xdr:spPr>
        <a:xfrm flipV="1">
          <a:off x="4633595" y="5562092"/>
          <a:ext cx="1270" cy="100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56278</xdr:rowOff>
    </xdr:from>
    <xdr:ext cx="469744" cy="259045"/>
    <xdr:sp macro="" textlink="">
      <xdr:nvSpPr>
        <xdr:cNvPr id="57" name="議会費最小値テキスト"/>
        <xdr:cNvSpPr txBox="1"/>
      </xdr:nvSpPr>
      <xdr:spPr>
        <a:xfrm>
          <a:off x="4686300"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52451</xdr:rowOff>
    </xdr:from>
    <xdr:to>
      <xdr:col>24</xdr:col>
      <xdr:colOff>152400</xdr:colOff>
      <xdr:row>38</xdr:row>
      <xdr:rowOff>52451</xdr:rowOff>
    </xdr:to>
    <xdr:cxnSp macro="">
      <xdr:nvCxnSpPr>
        <xdr:cNvPr id="58" name="直線コネクタ 57"/>
        <xdr:cNvCxnSpPr/>
      </xdr:nvCxnSpPr>
      <xdr:spPr>
        <a:xfrm>
          <a:off x="4546600" y="656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22369</xdr:rowOff>
    </xdr:from>
    <xdr:ext cx="469744" cy="259045"/>
    <xdr:sp macro="" textlink="">
      <xdr:nvSpPr>
        <xdr:cNvPr id="59" name="議会費最大値テキスト"/>
        <xdr:cNvSpPr txBox="1"/>
      </xdr:nvSpPr>
      <xdr:spPr>
        <a:xfrm>
          <a:off x="4686300" y="53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75692</xdr:rowOff>
    </xdr:from>
    <xdr:to>
      <xdr:col>24</xdr:col>
      <xdr:colOff>152400</xdr:colOff>
      <xdr:row>32</xdr:row>
      <xdr:rowOff>75692</xdr:rowOff>
    </xdr:to>
    <xdr:cxnSp macro="">
      <xdr:nvCxnSpPr>
        <xdr:cNvPr id="60" name="直線コネクタ 59"/>
        <xdr:cNvCxnSpPr/>
      </xdr:nvCxnSpPr>
      <xdr:spPr>
        <a:xfrm>
          <a:off x="4546600" y="556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8636</xdr:rowOff>
    </xdr:from>
    <xdr:to>
      <xdr:col>24</xdr:col>
      <xdr:colOff>63500</xdr:colOff>
      <xdr:row>32</xdr:row>
      <xdr:rowOff>75692</xdr:rowOff>
    </xdr:to>
    <xdr:cxnSp macro="">
      <xdr:nvCxnSpPr>
        <xdr:cNvPr id="61" name="直線コネクタ 60"/>
        <xdr:cNvCxnSpPr/>
      </xdr:nvCxnSpPr>
      <xdr:spPr>
        <a:xfrm>
          <a:off x="3797300" y="5495036"/>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82186</xdr:rowOff>
    </xdr:from>
    <xdr:ext cx="469744" cy="259045"/>
    <xdr:sp macro="" textlink="">
      <xdr:nvSpPr>
        <xdr:cNvPr id="62" name="議会費平均値テキスト"/>
        <xdr:cNvSpPr txBox="1"/>
      </xdr:nvSpPr>
      <xdr:spPr>
        <a:xfrm>
          <a:off x="4686300" y="6082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103759</xdr:rowOff>
    </xdr:from>
    <xdr:to>
      <xdr:col>24</xdr:col>
      <xdr:colOff>114300</xdr:colOff>
      <xdr:row>36</xdr:row>
      <xdr:rowOff>33909</xdr:rowOff>
    </xdr:to>
    <xdr:sp macro="" textlink="">
      <xdr:nvSpPr>
        <xdr:cNvPr id="63" name="フローチャート: 判断 62"/>
        <xdr:cNvSpPr/>
      </xdr:nvSpPr>
      <xdr:spPr>
        <a:xfrm>
          <a:off x="45847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8636</xdr:rowOff>
    </xdr:from>
    <xdr:to>
      <xdr:col>19</xdr:col>
      <xdr:colOff>177800</xdr:colOff>
      <xdr:row>32</xdr:row>
      <xdr:rowOff>13208</xdr:rowOff>
    </xdr:to>
    <xdr:cxnSp macro="">
      <xdr:nvCxnSpPr>
        <xdr:cNvPr id="64" name="直線コネクタ 63"/>
        <xdr:cNvCxnSpPr/>
      </xdr:nvCxnSpPr>
      <xdr:spPr>
        <a:xfrm flipV="1">
          <a:off x="2908300" y="549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93853</xdr:rowOff>
    </xdr:from>
    <xdr:to>
      <xdr:col>20</xdr:col>
      <xdr:colOff>38100</xdr:colOff>
      <xdr:row>36</xdr:row>
      <xdr:rowOff>24003</xdr:rowOff>
    </xdr:to>
    <xdr:sp macro="" textlink="">
      <xdr:nvSpPr>
        <xdr:cNvPr id="65" name="フローチャート: 判断 64"/>
        <xdr:cNvSpPr/>
      </xdr:nvSpPr>
      <xdr:spPr>
        <a:xfrm>
          <a:off x="3746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15130</xdr:rowOff>
    </xdr:from>
    <xdr:ext cx="469744" cy="259045"/>
    <xdr:sp macro="" textlink="">
      <xdr:nvSpPr>
        <xdr:cNvPr id="66" name="テキスト ボックス 65"/>
        <xdr:cNvSpPr txBox="1"/>
      </xdr:nvSpPr>
      <xdr:spPr>
        <a:xfrm>
          <a:off x="3562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101981</xdr:rowOff>
    </xdr:from>
    <xdr:to>
      <xdr:col>15</xdr:col>
      <xdr:colOff>50800</xdr:colOff>
      <xdr:row>32</xdr:row>
      <xdr:rowOff>13208</xdr:rowOff>
    </xdr:to>
    <xdr:cxnSp macro="">
      <xdr:nvCxnSpPr>
        <xdr:cNvPr id="67" name="直線コネクタ 66"/>
        <xdr:cNvCxnSpPr/>
      </xdr:nvCxnSpPr>
      <xdr:spPr>
        <a:xfrm>
          <a:off x="2019300" y="5245481"/>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105664</xdr:rowOff>
    </xdr:from>
    <xdr:to>
      <xdr:col>15</xdr:col>
      <xdr:colOff>101600</xdr:colOff>
      <xdr:row>36</xdr:row>
      <xdr:rowOff>35814</xdr:rowOff>
    </xdr:to>
    <xdr:sp macro="" textlink="">
      <xdr:nvSpPr>
        <xdr:cNvPr id="68" name="フローチャート: 判断 67"/>
        <xdr:cNvSpPr/>
      </xdr:nvSpPr>
      <xdr:spPr>
        <a:xfrm>
          <a:off x="2857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26941</xdr:rowOff>
    </xdr:from>
    <xdr:ext cx="469744" cy="259045"/>
    <xdr:sp macro="" textlink="">
      <xdr:nvSpPr>
        <xdr:cNvPr id="69" name="テキスト ボックス 68"/>
        <xdr:cNvSpPr txBox="1"/>
      </xdr:nvSpPr>
      <xdr:spPr>
        <a:xfrm>
          <a:off x="2673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101981</xdr:rowOff>
    </xdr:from>
    <xdr:to>
      <xdr:col>10</xdr:col>
      <xdr:colOff>114300</xdr:colOff>
      <xdr:row>31</xdr:row>
      <xdr:rowOff>25400</xdr:rowOff>
    </xdr:to>
    <xdr:cxnSp macro="">
      <xdr:nvCxnSpPr>
        <xdr:cNvPr id="70" name="直線コネクタ 69"/>
        <xdr:cNvCxnSpPr/>
      </xdr:nvCxnSpPr>
      <xdr:spPr>
        <a:xfrm flipV="1">
          <a:off x="1130300" y="524548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24892</xdr:rowOff>
    </xdr:from>
    <xdr:to>
      <xdr:col>24</xdr:col>
      <xdr:colOff>114300</xdr:colOff>
      <xdr:row>32</xdr:row>
      <xdr:rowOff>126492</xdr:rowOff>
    </xdr:to>
    <xdr:sp macro="" textlink="">
      <xdr:nvSpPr>
        <xdr:cNvPr id="80" name="楕円 79"/>
        <xdr:cNvSpPr/>
      </xdr:nvSpPr>
      <xdr:spPr>
        <a:xfrm>
          <a:off x="45847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149369</xdr:rowOff>
    </xdr:from>
    <xdr:ext cx="469744" cy="259045"/>
    <xdr:sp macro="" textlink="">
      <xdr:nvSpPr>
        <xdr:cNvPr id="81" name="議会費該当値テキスト"/>
        <xdr:cNvSpPr txBox="1"/>
      </xdr:nvSpPr>
      <xdr:spPr>
        <a:xfrm>
          <a:off x="4686300" y="546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129286</xdr:rowOff>
    </xdr:from>
    <xdr:to>
      <xdr:col>20</xdr:col>
      <xdr:colOff>38100</xdr:colOff>
      <xdr:row>32</xdr:row>
      <xdr:rowOff>59436</xdr:rowOff>
    </xdr:to>
    <xdr:sp macro="" textlink="">
      <xdr:nvSpPr>
        <xdr:cNvPr id="82" name="楕円 81"/>
        <xdr:cNvSpPr/>
      </xdr:nvSpPr>
      <xdr:spPr>
        <a:xfrm>
          <a:off x="3746500" y="54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75963</xdr:rowOff>
    </xdr:from>
    <xdr:ext cx="469744" cy="259045"/>
    <xdr:sp macro="" textlink="">
      <xdr:nvSpPr>
        <xdr:cNvPr id="83" name="テキスト ボックス 82"/>
        <xdr:cNvSpPr txBox="1"/>
      </xdr:nvSpPr>
      <xdr:spPr>
        <a:xfrm>
          <a:off x="3562428" y="52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133858</xdr:rowOff>
    </xdr:from>
    <xdr:to>
      <xdr:col>15</xdr:col>
      <xdr:colOff>101600</xdr:colOff>
      <xdr:row>32</xdr:row>
      <xdr:rowOff>64008</xdr:rowOff>
    </xdr:to>
    <xdr:sp macro="" textlink="">
      <xdr:nvSpPr>
        <xdr:cNvPr id="84" name="楕円 83"/>
        <xdr:cNvSpPr/>
      </xdr:nvSpPr>
      <xdr:spPr>
        <a:xfrm>
          <a:off x="28575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80535</xdr:rowOff>
    </xdr:from>
    <xdr:ext cx="469744" cy="259045"/>
    <xdr:sp macro="" textlink="">
      <xdr:nvSpPr>
        <xdr:cNvPr id="85" name="テキスト ボックス 84"/>
        <xdr:cNvSpPr txBox="1"/>
      </xdr:nvSpPr>
      <xdr:spPr>
        <a:xfrm>
          <a:off x="2673428" y="52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51181</xdr:rowOff>
    </xdr:from>
    <xdr:to>
      <xdr:col>10</xdr:col>
      <xdr:colOff>165100</xdr:colOff>
      <xdr:row>30</xdr:row>
      <xdr:rowOff>152781</xdr:rowOff>
    </xdr:to>
    <xdr:sp macro="" textlink="">
      <xdr:nvSpPr>
        <xdr:cNvPr id="86" name="楕円 85"/>
        <xdr:cNvSpPr/>
      </xdr:nvSpPr>
      <xdr:spPr>
        <a:xfrm>
          <a:off x="1968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169308</xdr:rowOff>
    </xdr:from>
    <xdr:ext cx="469744" cy="259045"/>
    <xdr:sp macro="" textlink="">
      <xdr:nvSpPr>
        <xdr:cNvPr id="87" name="テキスト ボックス 86"/>
        <xdr:cNvSpPr txBox="1"/>
      </xdr:nvSpPr>
      <xdr:spPr>
        <a:xfrm>
          <a:off x="1784428"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146050</xdr:rowOff>
    </xdr:from>
    <xdr:to>
      <xdr:col>6</xdr:col>
      <xdr:colOff>38100</xdr:colOff>
      <xdr:row>31</xdr:row>
      <xdr:rowOff>76200</xdr:rowOff>
    </xdr:to>
    <xdr:sp macro="" textlink="">
      <xdr:nvSpPr>
        <xdr:cNvPr id="88" name="楕円 87"/>
        <xdr:cNvSpPr/>
      </xdr:nvSpPr>
      <xdr:spPr>
        <a:xfrm>
          <a:off x="10795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92727</xdr:rowOff>
    </xdr:from>
    <xdr:ext cx="469744" cy="259045"/>
    <xdr:sp macro="" textlink="">
      <xdr:nvSpPr>
        <xdr:cNvPr id="89" name="テキスト ボックス 88"/>
        <xdr:cNvSpPr txBox="1"/>
      </xdr:nvSpPr>
      <xdr:spPr>
        <a:xfrm>
          <a:off x="895428"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6" name="直線コネクタ 115"/>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7"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8" name="直線コネクタ 117"/>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9"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20" name="直線コネクタ 119"/>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56500</xdr:rowOff>
    </xdr:from>
    <xdr:to>
      <xdr:col>24</xdr:col>
      <xdr:colOff>63500</xdr:colOff>
      <xdr:row>54</xdr:row>
      <xdr:rowOff>146830</xdr:rowOff>
    </xdr:to>
    <xdr:cxnSp macro="">
      <xdr:nvCxnSpPr>
        <xdr:cNvPr id="121" name="直線コネクタ 120"/>
        <xdr:cNvCxnSpPr/>
      </xdr:nvCxnSpPr>
      <xdr:spPr>
        <a:xfrm flipV="1">
          <a:off x="3797300" y="9314800"/>
          <a:ext cx="8382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2"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3" name="フローチャート: 判断 122"/>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146830</xdr:rowOff>
    </xdr:from>
    <xdr:to>
      <xdr:col>19</xdr:col>
      <xdr:colOff>177800</xdr:colOff>
      <xdr:row>55</xdr:row>
      <xdr:rowOff>17704</xdr:rowOff>
    </xdr:to>
    <xdr:cxnSp macro="">
      <xdr:nvCxnSpPr>
        <xdr:cNvPr id="124" name="直線コネクタ 123"/>
        <xdr:cNvCxnSpPr/>
      </xdr:nvCxnSpPr>
      <xdr:spPr>
        <a:xfrm flipV="1">
          <a:off x="2908300" y="9405130"/>
          <a:ext cx="889000" cy="4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5" name="フローチャート: 判断 124"/>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6" name="テキスト ボックス 125"/>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151347</xdr:rowOff>
    </xdr:from>
    <xdr:to>
      <xdr:col>15</xdr:col>
      <xdr:colOff>50800</xdr:colOff>
      <xdr:row>55</xdr:row>
      <xdr:rowOff>17704</xdr:rowOff>
    </xdr:to>
    <xdr:cxnSp macro="">
      <xdr:nvCxnSpPr>
        <xdr:cNvPr id="127" name="直線コネクタ 126"/>
        <xdr:cNvCxnSpPr/>
      </xdr:nvCxnSpPr>
      <xdr:spPr>
        <a:xfrm>
          <a:off x="2019300" y="9409647"/>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8" name="フローチャート: 判断 127"/>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9" name="テキスト ボックス 128"/>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69835</xdr:rowOff>
    </xdr:from>
    <xdr:to>
      <xdr:col>10</xdr:col>
      <xdr:colOff>114300</xdr:colOff>
      <xdr:row>54</xdr:row>
      <xdr:rowOff>151347</xdr:rowOff>
    </xdr:to>
    <xdr:cxnSp macro="">
      <xdr:nvCxnSpPr>
        <xdr:cNvPr id="130" name="直線コネクタ 129"/>
        <xdr:cNvCxnSpPr/>
      </xdr:nvCxnSpPr>
      <xdr:spPr>
        <a:xfrm>
          <a:off x="1130300" y="9156685"/>
          <a:ext cx="889000" cy="2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31" name="フローチャート: 判断 130"/>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2" name="テキスト ボックス 131"/>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3" name="フローチャート: 判断 132"/>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4" name="テキスト ボックス 133"/>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5700</xdr:rowOff>
    </xdr:from>
    <xdr:to>
      <xdr:col>24</xdr:col>
      <xdr:colOff>114300</xdr:colOff>
      <xdr:row>54</xdr:row>
      <xdr:rowOff>107300</xdr:rowOff>
    </xdr:to>
    <xdr:sp macro="" textlink="">
      <xdr:nvSpPr>
        <xdr:cNvPr id="140" name="楕円 139"/>
        <xdr:cNvSpPr/>
      </xdr:nvSpPr>
      <xdr:spPr>
        <a:xfrm>
          <a:off x="4584700" y="92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28577</xdr:rowOff>
    </xdr:from>
    <xdr:ext cx="599010" cy="259045"/>
    <xdr:sp macro="" textlink="">
      <xdr:nvSpPr>
        <xdr:cNvPr id="141" name="総務費該当値テキスト"/>
        <xdr:cNvSpPr txBox="1"/>
      </xdr:nvSpPr>
      <xdr:spPr>
        <a:xfrm>
          <a:off x="4686300" y="91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96030</xdr:rowOff>
    </xdr:from>
    <xdr:to>
      <xdr:col>20</xdr:col>
      <xdr:colOff>38100</xdr:colOff>
      <xdr:row>55</xdr:row>
      <xdr:rowOff>26180</xdr:rowOff>
    </xdr:to>
    <xdr:sp macro="" textlink="">
      <xdr:nvSpPr>
        <xdr:cNvPr id="142" name="楕円 141"/>
        <xdr:cNvSpPr/>
      </xdr:nvSpPr>
      <xdr:spPr>
        <a:xfrm>
          <a:off x="3746500" y="93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42707</xdr:rowOff>
    </xdr:from>
    <xdr:ext cx="599010" cy="259045"/>
    <xdr:sp macro="" textlink="">
      <xdr:nvSpPr>
        <xdr:cNvPr id="143" name="テキスト ボックス 142"/>
        <xdr:cNvSpPr txBox="1"/>
      </xdr:nvSpPr>
      <xdr:spPr>
        <a:xfrm>
          <a:off x="3497795" y="912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138354</xdr:rowOff>
    </xdr:from>
    <xdr:to>
      <xdr:col>15</xdr:col>
      <xdr:colOff>101600</xdr:colOff>
      <xdr:row>55</xdr:row>
      <xdr:rowOff>68504</xdr:rowOff>
    </xdr:to>
    <xdr:sp macro="" textlink="">
      <xdr:nvSpPr>
        <xdr:cNvPr id="144" name="楕円 143"/>
        <xdr:cNvSpPr/>
      </xdr:nvSpPr>
      <xdr:spPr>
        <a:xfrm>
          <a:off x="2857500" y="9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85031</xdr:rowOff>
    </xdr:from>
    <xdr:ext cx="599010" cy="259045"/>
    <xdr:sp macro="" textlink="">
      <xdr:nvSpPr>
        <xdr:cNvPr id="145" name="テキスト ボックス 144"/>
        <xdr:cNvSpPr txBox="1"/>
      </xdr:nvSpPr>
      <xdr:spPr>
        <a:xfrm>
          <a:off x="2608795" y="917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100547</xdr:rowOff>
    </xdr:from>
    <xdr:to>
      <xdr:col>10</xdr:col>
      <xdr:colOff>165100</xdr:colOff>
      <xdr:row>55</xdr:row>
      <xdr:rowOff>30697</xdr:rowOff>
    </xdr:to>
    <xdr:sp macro="" textlink="">
      <xdr:nvSpPr>
        <xdr:cNvPr id="146" name="楕円 145"/>
        <xdr:cNvSpPr/>
      </xdr:nvSpPr>
      <xdr:spPr>
        <a:xfrm>
          <a:off x="1968500" y="93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47224</xdr:rowOff>
    </xdr:from>
    <xdr:ext cx="599010" cy="259045"/>
    <xdr:sp macro="" textlink="">
      <xdr:nvSpPr>
        <xdr:cNvPr id="147" name="テキスト ボックス 146"/>
        <xdr:cNvSpPr txBox="1"/>
      </xdr:nvSpPr>
      <xdr:spPr>
        <a:xfrm>
          <a:off x="1719795" y="913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19035</xdr:rowOff>
    </xdr:from>
    <xdr:to>
      <xdr:col>6</xdr:col>
      <xdr:colOff>38100</xdr:colOff>
      <xdr:row>53</xdr:row>
      <xdr:rowOff>120635</xdr:rowOff>
    </xdr:to>
    <xdr:sp macro="" textlink="">
      <xdr:nvSpPr>
        <xdr:cNvPr id="148" name="楕円 147"/>
        <xdr:cNvSpPr/>
      </xdr:nvSpPr>
      <xdr:spPr>
        <a:xfrm>
          <a:off x="1079500" y="91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137162</xdr:rowOff>
    </xdr:from>
    <xdr:ext cx="599010" cy="259045"/>
    <xdr:sp macro="" textlink="">
      <xdr:nvSpPr>
        <xdr:cNvPr id="149" name="テキスト ボックス 148"/>
        <xdr:cNvSpPr txBox="1"/>
      </xdr:nvSpPr>
      <xdr:spPr>
        <a:xfrm>
          <a:off x="830795" y="888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4" name="直線コネクタ 173"/>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5"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6" name="直線コネクタ 175"/>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7"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8" name="直線コネクタ 177"/>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82601</xdr:rowOff>
    </xdr:from>
    <xdr:to>
      <xdr:col>24</xdr:col>
      <xdr:colOff>63500</xdr:colOff>
      <xdr:row>74</xdr:row>
      <xdr:rowOff>98958</xdr:rowOff>
    </xdr:to>
    <xdr:cxnSp macro="">
      <xdr:nvCxnSpPr>
        <xdr:cNvPr id="179" name="直線コネクタ 178"/>
        <xdr:cNvCxnSpPr/>
      </xdr:nvCxnSpPr>
      <xdr:spPr>
        <a:xfrm>
          <a:off x="3797300" y="12598451"/>
          <a:ext cx="8382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80"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81" name="フローチャート: 判断 180"/>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82601</xdr:rowOff>
    </xdr:from>
    <xdr:to>
      <xdr:col>19</xdr:col>
      <xdr:colOff>177800</xdr:colOff>
      <xdr:row>74</xdr:row>
      <xdr:rowOff>39612</xdr:rowOff>
    </xdr:to>
    <xdr:cxnSp macro="">
      <xdr:nvCxnSpPr>
        <xdr:cNvPr id="182" name="直線コネクタ 181"/>
        <xdr:cNvCxnSpPr/>
      </xdr:nvCxnSpPr>
      <xdr:spPr>
        <a:xfrm flipV="1">
          <a:off x="2908300" y="12598451"/>
          <a:ext cx="889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3" name="フローチャート: 判断 182"/>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4" name="テキスト ボックス 183"/>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39612</xdr:rowOff>
    </xdr:from>
    <xdr:to>
      <xdr:col>15</xdr:col>
      <xdr:colOff>50800</xdr:colOff>
      <xdr:row>75</xdr:row>
      <xdr:rowOff>559</xdr:rowOff>
    </xdr:to>
    <xdr:cxnSp macro="">
      <xdr:nvCxnSpPr>
        <xdr:cNvPr id="185" name="直線コネクタ 184"/>
        <xdr:cNvCxnSpPr/>
      </xdr:nvCxnSpPr>
      <xdr:spPr>
        <a:xfrm flipV="1">
          <a:off x="2019300" y="12726912"/>
          <a:ext cx="8890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6" name="フローチャート: 判断 185"/>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7" name="テキスト ボックス 186"/>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559</xdr:rowOff>
    </xdr:from>
    <xdr:to>
      <xdr:col>10</xdr:col>
      <xdr:colOff>114300</xdr:colOff>
      <xdr:row>75</xdr:row>
      <xdr:rowOff>89535</xdr:rowOff>
    </xdr:to>
    <xdr:cxnSp macro="">
      <xdr:nvCxnSpPr>
        <xdr:cNvPr id="188" name="直線コネクタ 187"/>
        <xdr:cNvCxnSpPr/>
      </xdr:nvCxnSpPr>
      <xdr:spPr>
        <a:xfrm flipV="1">
          <a:off x="1130300" y="12859309"/>
          <a:ext cx="889000" cy="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9" name="フローチャート: 判断 188"/>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90" name="テキスト ボックス 189"/>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91" name="フローチャート: 判断 190"/>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2" name="テキスト ボックス 191"/>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48158</xdr:rowOff>
    </xdr:from>
    <xdr:to>
      <xdr:col>24</xdr:col>
      <xdr:colOff>114300</xdr:colOff>
      <xdr:row>74</xdr:row>
      <xdr:rowOff>149758</xdr:rowOff>
    </xdr:to>
    <xdr:sp macro="" textlink="">
      <xdr:nvSpPr>
        <xdr:cNvPr id="198" name="楕円 197"/>
        <xdr:cNvSpPr/>
      </xdr:nvSpPr>
      <xdr:spPr>
        <a:xfrm>
          <a:off x="4584700" y="127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71035</xdr:rowOff>
    </xdr:from>
    <xdr:ext cx="599010" cy="259045"/>
    <xdr:sp macro="" textlink="">
      <xdr:nvSpPr>
        <xdr:cNvPr id="199" name="民生費該当値テキスト"/>
        <xdr:cNvSpPr txBox="1"/>
      </xdr:nvSpPr>
      <xdr:spPr>
        <a:xfrm>
          <a:off x="4686300" y="1258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31801</xdr:rowOff>
    </xdr:from>
    <xdr:to>
      <xdr:col>20</xdr:col>
      <xdr:colOff>38100</xdr:colOff>
      <xdr:row>73</xdr:row>
      <xdr:rowOff>133401</xdr:rowOff>
    </xdr:to>
    <xdr:sp macro="" textlink="">
      <xdr:nvSpPr>
        <xdr:cNvPr id="200" name="楕円 199"/>
        <xdr:cNvSpPr/>
      </xdr:nvSpPr>
      <xdr:spPr>
        <a:xfrm>
          <a:off x="3746500" y="125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149928</xdr:rowOff>
    </xdr:from>
    <xdr:ext cx="599010" cy="259045"/>
    <xdr:sp macro="" textlink="">
      <xdr:nvSpPr>
        <xdr:cNvPr id="201" name="テキスト ボックス 200"/>
        <xdr:cNvSpPr txBox="1"/>
      </xdr:nvSpPr>
      <xdr:spPr>
        <a:xfrm>
          <a:off x="3497795" y="123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160262</xdr:rowOff>
    </xdr:from>
    <xdr:to>
      <xdr:col>15</xdr:col>
      <xdr:colOff>101600</xdr:colOff>
      <xdr:row>74</xdr:row>
      <xdr:rowOff>90412</xdr:rowOff>
    </xdr:to>
    <xdr:sp macro="" textlink="">
      <xdr:nvSpPr>
        <xdr:cNvPr id="202" name="楕円 201"/>
        <xdr:cNvSpPr/>
      </xdr:nvSpPr>
      <xdr:spPr>
        <a:xfrm>
          <a:off x="28575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106939</xdr:rowOff>
    </xdr:from>
    <xdr:ext cx="599010" cy="259045"/>
    <xdr:sp macro="" textlink="">
      <xdr:nvSpPr>
        <xdr:cNvPr id="203" name="テキスト ボックス 202"/>
        <xdr:cNvSpPr txBox="1"/>
      </xdr:nvSpPr>
      <xdr:spPr>
        <a:xfrm>
          <a:off x="2608795" y="124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121209</xdr:rowOff>
    </xdr:from>
    <xdr:to>
      <xdr:col>10</xdr:col>
      <xdr:colOff>165100</xdr:colOff>
      <xdr:row>75</xdr:row>
      <xdr:rowOff>51359</xdr:rowOff>
    </xdr:to>
    <xdr:sp macro="" textlink="">
      <xdr:nvSpPr>
        <xdr:cNvPr id="204" name="楕円 203"/>
        <xdr:cNvSpPr/>
      </xdr:nvSpPr>
      <xdr:spPr>
        <a:xfrm>
          <a:off x="19685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67886</xdr:rowOff>
    </xdr:from>
    <xdr:ext cx="599010" cy="259045"/>
    <xdr:sp macro="" textlink="">
      <xdr:nvSpPr>
        <xdr:cNvPr id="205" name="テキスト ボックス 204"/>
        <xdr:cNvSpPr txBox="1"/>
      </xdr:nvSpPr>
      <xdr:spPr>
        <a:xfrm>
          <a:off x="1719795" y="125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38735</xdr:rowOff>
    </xdr:from>
    <xdr:to>
      <xdr:col>6</xdr:col>
      <xdr:colOff>38100</xdr:colOff>
      <xdr:row>75</xdr:row>
      <xdr:rowOff>140335</xdr:rowOff>
    </xdr:to>
    <xdr:sp macro="" textlink="">
      <xdr:nvSpPr>
        <xdr:cNvPr id="206" name="楕円 205"/>
        <xdr:cNvSpPr/>
      </xdr:nvSpPr>
      <xdr:spPr>
        <a:xfrm>
          <a:off x="1079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156862</xdr:rowOff>
    </xdr:from>
    <xdr:ext cx="599010" cy="259045"/>
    <xdr:sp macro="" textlink="">
      <xdr:nvSpPr>
        <xdr:cNvPr id="207" name="テキスト ボックス 206"/>
        <xdr:cNvSpPr txBox="1"/>
      </xdr:nvSpPr>
      <xdr:spPr>
        <a:xfrm>
          <a:off x="830795" y="1267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2" name="直線コネクタ 231"/>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3"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4" name="直線コネクタ 233"/>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5"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6" name="直線コネクタ 235"/>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35249</xdr:rowOff>
    </xdr:from>
    <xdr:to>
      <xdr:col>24</xdr:col>
      <xdr:colOff>63500</xdr:colOff>
      <xdr:row>95</xdr:row>
      <xdr:rowOff>89103</xdr:rowOff>
    </xdr:to>
    <xdr:cxnSp macro="">
      <xdr:nvCxnSpPr>
        <xdr:cNvPr id="237" name="直線コネクタ 236"/>
        <xdr:cNvCxnSpPr/>
      </xdr:nvCxnSpPr>
      <xdr:spPr>
        <a:xfrm>
          <a:off x="3797300" y="16151549"/>
          <a:ext cx="838200" cy="2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8"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9" name="フローチャート: 判断 238"/>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35249</xdr:rowOff>
    </xdr:from>
    <xdr:to>
      <xdr:col>19</xdr:col>
      <xdr:colOff>177800</xdr:colOff>
      <xdr:row>96</xdr:row>
      <xdr:rowOff>7779</xdr:rowOff>
    </xdr:to>
    <xdr:cxnSp macro="">
      <xdr:nvCxnSpPr>
        <xdr:cNvPr id="240" name="直線コネクタ 239"/>
        <xdr:cNvCxnSpPr/>
      </xdr:nvCxnSpPr>
      <xdr:spPr>
        <a:xfrm flipV="1">
          <a:off x="2908300" y="16151549"/>
          <a:ext cx="889000" cy="3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41" name="フローチャート: 判断 240"/>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2" name="テキスト ボックス 241"/>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7779</xdr:rowOff>
    </xdr:from>
    <xdr:to>
      <xdr:col>15</xdr:col>
      <xdr:colOff>50800</xdr:colOff>
      <xdr:row>96</xdr:row>
      <xdr:rowOff>107372</xdr:rowOff>
    </xdr:to>
    <xdr:cxnSp macro="">
      <xdr:nvCxnSpPr>
        <xdr:cNvPr id="243" name="直線コネクタ 242"/>
        <xdr:cNvCxnSpPr/>
      </xdr:nvCxnSpPr>
      <xdr:spPr>
        <a:xfrm flipV="1">
          <a:off x="2019300" y="16466979"/>
          <a:ext cx="889000" cy="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4" name="フローチャート: 判断 243"/>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5" name="テキスト ボックス 244"/>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58243</xdr:rowOff>
    </xdr:from>
    <xdr:to>
      <xdr:col>10</xdr:col>
      <xdr:colOff>114300</xdr:colOff>
      <xdr:row>96</xdr:row>
      <xdr:rowOff>107372</xdr:rowOff>
    </xdr:to>
    <xdr:cxnSp macro="">
      <xdr:nvCxnSpPr>
        <xdr:cNvPr id="246" name="直線コネクタ 245"/>
        <xdr:cNvCxnSpPr/>
      </xdr:nvCxnSpPr>
      <xdr:spPr>
        <a:xfrm>
          <a:off x="1130300" y="16345993"/>
          <a:ext cx="889000" cy="2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7" name="フローチャート: 判断 246"/>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8" name="テキスト ボックス 247"/>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9" name="フローチャート: 判断 248"/>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50" name="テキスト ボックス 249"/>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38303</xdr:rowOff>
    </xdr:from>
    <xdr:to>
      <xdr:col>24</xdr:col>
      <xdr:colOff>114300</xdr:colOff>
      <xdr:row>95</xdr:row>
      <xdr:rowOff>139903</xdr:rowOff>
    </xdr:to>
    <xdr:sp macro="" textlink="">
      <xdr:nvSpPr>
        <xdr:cNvPr id="256" name="楕円 255"/>
        <xdr:cNvSpPr/>
      </xdr:nvSpPr>
      <xdr:spPr>
        <a:xfrm>
          <a:off x="4584700" y="163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61180</xdr:rowOff>
    </xdr:from>
    <xdr:ext cx="534377" cy="259045"/>
    <xdr:sp macro="" textlink="">
      <xdr:nvSpPr>
        <xdr:cNvPr id="257" name="衛生費該当値テキスト"/>
        <xdr:cNvSpPr txBox="1"/>
      </xdr:nvSpPr>
      <xdr:spPr>
        <a:xfrm>
          <a:off x="4686300" y="161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155899</xdr:rowOff>
    </xdr:from>
    <xdr:to>
      <xdr:col>20</xdr:col>
      <xdr:colOff>38100</xdr:colOff>
      <xdr:row>94</xdr:row>
      <xdr:rowOff>86049</xdr:rowOff>
    </xdr:to>
    <xdr:sp macro="" textlink="">
      <xdr:nvSpPr>
        <xdr:cNvPr id="258" name="楕円 257"/>
        <xdr:cNvSpPr/>
      </xdr:nvSpPr>
      <xdr:spPr>
        <a:xfrm>
          <a:off x="3746500" y="161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102576</xdr:rowOff>
    </xdr:from>
    <xdr:ext cx="534377" cy="259045"/>
    <xdr:sp macro="" textlink="">
      <xdr:nvSpPr>
        <xdr:cNvPr id="259" name="テキスト ボックス 258"/>
        <xdr:cNvSpPr txBox="1"/>
      </xdr:nvSpPr>
      <xdr:spPr>
        <a:xfrm>
          <a:off x="3530111" y="158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128429</xdr:rowOff>
    </xdr:from>
    <xdr:to>
      <xdr:col>15</xdr:col>
      <xdr:colOff>101600</xdr:colOff>
      <xdr:row>96</xdr:row>
      <xdr:rowOff>58579</xdr:rowOff>
    </xdr:to>
    <xdr:sp macro="" textlink="">
      <xdr:nvSpPr>
        <xdr:cNvPr id="260" name="楕円 259"/>
        <xdr:cNvSpPr/>
      </xdr:nvSpPr>
      <xdr:spPr>
        <a:xfrm>
          <a:off x="2857500" y="164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75106</xdr:rowOff>
    </xdr:from>
    <xdr:ext cx="534377" cy="259045"/>
    <xdr:sp macro="" textlink="">
      <xdr:nvSpPr>
        <xdr:cNvPr id="261" name="テキスト ボックス 260"/>
        <xdr:cNvSpPr txBox="1"/>
      </xdr:nvSpPr>
      <xdr:spPr>
        <a:xfrm>
          <a:off x="2641111" y="161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56572</xdr:rowOff>
    </xdr:from>
    <xdr:to>
      <xdr:col>10</xdr:col>
      <xdr:colOff>165100</xdr:colOff>
      <xdr:row>96</xdr:row>
      <xdr:rowOff>158172</xdr:rowOff>
    </xdr:to>
    <xdr:sp macro="" textlink="">
      <xdr:nvSpPr>
        <xdr:cNvPr id="262" name="楕円 261"/>
        <xdr:cNvSpPr/>
      </xdr:nvSpPr>
      <xdr:spPr>
        <a:xfrm>
          <a:off x="1968500" y="165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3249</xdr:rowOff>
    </xdr:from>
    <xdr:ext cx="534377" cy="259045"/>
    <xdr:sp macro="" textlink="">
      <xdr:nvSpPr>
        <xdr:cNvPr id="263" name="テキスト ボックス 262"/>
        <xdr:cNvSpPr txBox="1"/>
      </xdr:nvSpPr>
      <xdr:spPr>
        <a:xfrm>
          <a:off x="1752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7443</xdr:rowOff>
    </xdr:from>
    <xdr:to>
      <xdr:col>6</xdr:col>
      <xdr:colOff>38100</xdr:colOff>
      <xdr:row>95</xdr:row>
      <xdr:rowOff>109043</xdr:rowOff>
    </xdr:to>
    <xdr:sp macro="" textlink="">
      <xdr:nvSpPr>
        <xdr:cNvPr id="264" name="楕円 263"/>
        <xdr:cNvSpPr/>
      </xdr:nvSpPr>
      <xdr:spPr>
        <a:xfrm>
          <a:off x="10795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125570</xdr:rowOff>
    </xdr:from>
    <xdr:ext cx="534377" cy="259045"/>
    <xdr:sp macro="" textlink="">
      <xdr:nvSpPr>
        <xdr:cNvPr id="265" name="テキスト ボックス 264"/>
        <xdr:cNvSpPr txBox="1"/>
      </xdr:nvSpPr>
      <xdr:spPr>
        <a:xfrm>
          <a:off x="863111" y="160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9" name="直線コネクタ 288"/>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2"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3" name="直線コネクタ 292"/>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140843</xdr:rowOff>
    </xdr:from>
    <xdr:to>
      <xdr:col>55</xdr:col>
      <xdr:colOff>0</xdr:colOff>
      <xdr:row>30</xdr:row>
      <xdr:rowOff>170942</xdr:rowOff>
    </xdr:to>
    <xdr:cxnSp macro="">
      <xdr:nvCxnSpPr>
        <xdr:cNvPr id="294" name="直線コネクタ 293"/>
        <xdr:cNvCxnSpPr/>
      </xdr:nvCxnSpPr>
      <xdr:spPr>
        <a:xfrm flipV="1">
          <a:off x="9639300" y="5284343"/>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5"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6" name="フローチャート: 判断 295"/>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170942</xdr:rowOff>
    </xdr:from>
    <xdr:to>
      <xdr:col>50</xdr:col>
      <xdr:colOff>114300</xdr:colOff>
      <xdr:row>31</xdr:row>
      <xdr:rowOff>2159</xdr:rowOff>
    </xdr:to>
    <xdr:cxnSp macro="">
      <xdr:nvCxnSpPr>
        <xdr:cNvPr id="297" name="直線コネクタ 296"/>
        <xdr:cNvCxnSpPr/>
      </xdr:nvCxnSpPr>
      <xdr:spPr>
        <a:xfrm flipV="1">
          <a:off x="8750300" y="531444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9" name="テキスト ボックス 298"/>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2159</xdr:rowOff>
    </xdr:from>
    <xdr:to>
      <xdr:col>45</xdr:col>
      <xdr:colOff>177800</xdr:colOff>
      <xdr:row>31</xdr:row>
      <xdr:rowOff>36068</xdr:rowOff>
    </xdr:to>
    <xdr:cxnSp macro="">
      <xdr:nvCxnSpPr>
        <xdr:cNvPr id="300" name="直線コネクタ 299"/>
        <xdr:cNvCxnSpPr/>
      </xdr:nvCxnSpPr>
      <xdr:spPr>
        <a:xfrm flipV="1">
          <a:off x="7861300" y="531710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301" name="フローチャート: 判断 300"/>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2" name="テキスト ボックス 301"/>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36068</xdr:rowOff>
    </xdr:from>
    <xdr:to>
      <xdr:col>41</xdr:col>
      <xdr:colOff>50800</xdr:colOff>
      <xdr:row>31</xdr:row>
      <xdr:rowOff>50927</xdr:rowOff>
    </xdr:to>
    <xdr:cxnSp macro="">
      <xdr:nvCxnSpPr>
        <xdr:cNvPr id="303" name="直線コネクタ 302"/>
        <xdr:cNvCxnSpPr/>
      </xdr:nvCxnSpPr>
      <xdr:spPr>
        <a:xfrm flipV="1">
          <a:off x="6972300" y="53510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4" name="フローチャート: 判断 303"/>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5" name="テキスト ボックス 304"/>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90043</xdr:rowOff>
    </xdr:from>
    <xdr:to>
      <xdr:col>55</xdr:col>
      <xdr:colOff>50800</xdr:colOff>
      <xdr:row>31</xdr:row>
      <xdr:rowOff>20193</xdr:rowOff>
    </xdr:to>
    <xdr:sp macro="" textlink="">
      <xdr:nvSpPr>
        <xdr:cNvPr id="313" name="楕円 312"/>
        <xdr:cNvSpPr/>
      </xdr:nvSpPr>
      <xdr:spPr>
        <a:xfrm>
          <a:off x="10426700" y="52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33164</xdr:rowOff>
    </xdr:from>
    <xdr:ext cx="469744" cy="259045"/>
    <xdr:sp macro="" textlink="">
      <xdr:nvSpPr>
        <xdr:cNvPr id="314" name="労働費該当値テキスト"/>
        <xdr:cNvSpPr txBox="1"/>
      </xdr:nvSpPr>
      <xdr:spPr>
        <a:xfrm>
          <a:off x="10528300" y="517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120142</xdr:rowOff>
    </xdr:from>
    <xdr:to>
      <xdr:col>50</xdr:col>
      <xdr:colOff>165100</xdr:colOff>
      <xdr:row>31</xdr:row>
      <xdr:rowOff>50292</xdr:rowOff>
    </xdr:to>
    <xdr:sp macro="" textlink="">
      <xdr:nvSpPr>
        <xdr:cNvPr id="315" name="楕円 314"/>
        <xdr:cNvSpPr/>
      </xdr:nvSpPr>
      <xdr:spPr>
        <a:xfrm>
          <a:off x="9588500" y="52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66819</xdr:rowOff>
    </xdr:from>
    <xdr:ext cx="469744" cy="259045"/>
    <xdr:sp macro="" textlink="">
      <xdr:nvSpPr>
        <xdr:cNvPr id="316" name="テキスト ボックス 315"/>
        <xdr:cNvSpPr txBox="1"/>
      </xdr:nvSpPr>
      <xdr:spPr>
        <a:xfrm>
          <a:off x="9404428" y="50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122809</xdr:rowOff>
    </xdr:from>
    <xdr:to>
      <xdr:col>46</xdr:col>
      <xdr:colOff>38100</xdr:colOff>
      <xdr:row>31</xdr:row>
      <xdr:rowOff>52959</xdr:rowOff>
    </xdr:to>
    <xdr:sp macro="" textlink="">
      <xdr:nvSpPr>
        <xdr:cNvPr id="317" name="楕円 316"/>
        <xdr:cNvSpPr/>
      </xdr:nvSpPr>
      <xdr:spPr>
        <a:xfrm>
          <a:off x="8699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69486</xdr:rowOff>
    </xdr:from>
    <xdr:ext cx="469744" cy="259045"/>
    <xdr:sp macro="" textlink="">
      <xdr:nvSpPr>
        <xdr:cNvPr id="318" name="テキスト ボックス 317"/>
        <xdr:cNvSpPr txBox="1"/>
      </xdr:nvSpPr>
      <xdr:spPr>
        <a:xfrm>
          <a:off x="8515428" y="504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156718</xdr:rowOff>
    </xdr:from>
    <xdr:to>
      <xdr:col>41</xdr:col>
      <xdr:colOff>101600</xdr:colOff>
      <xdr:row>31</xdr:row>
      <xdr:rowOff>86868</xdr:rowOff>
    </xdr:to>
    <xdr:sp macro="" textlink="">
      <xdr:nvSpPr>
        <xdr:cNvPr id="319" name="楕円 318"/>
        <xdr:cNvSpPr/>
      </xdr:nvSpPr>
      <xdr:spPr>
        <a:xfrm>
          <a:off x="7810500" y="53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103395</xdr:rowOff>
    </xdr:from>
    <xdr:ext cx="469744" cy="259045"/>
    <xdr:sp macro="" textlink="">
      <xdr:nvSpPr>
        <xdr:cNvPr id="320" name="テキスト ボックス 319"/>
        <xdr:cNvSpPr txBox="1"/>
      </xdr:nvSpPr>
      <xdr:spPr>
        <a:xfrm>
          <a:off x="7626428" y="50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127</xdr:rowOff>
    </xdr:from>
    <xdr:to>
      <xdr:col>36</xdr:col>
      <xdr:colOff>165100</xdr:colOff>
      <xdr:row>31</xdr:row>
      <xdr:rowOff>101727</xdr:rowOff>
    </xdr:to>
    <xdr:sp macro="" textlink="">
      <xdr:nvSpPr>
        <xdr:cNvPr id="321" name="楕円 320"/>
        <xdr:cNvSpPr/>
      </xdr:nvSpPr>
      <xdr:spPr>
        <a:xfrm>
          <a:off x="6921500" y="53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118254</xdr:rowOff>
    </xdr:from>
    <xdr:ext cx="469744" cy="259045"/>
    <xdr:sp macro="" textlink="">
      <xdr:nvSpPr>
        <xdr:cNvPr id="322" name="テキスト ボックス 321"/>
        <xdr:cNvSpPr txBox="1"/>
      </xdr:nvSpPr>
      <xdr:spPr>
        <a:xfrm>
          <a:off x="6737428" y="50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6" name="直線コネクタ 345"/>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7"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8" name="直線コネクタ 347"/>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9"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50" name="直線コネクタ 349"/>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73196</xdr:rowOff>
    </xdr:from>
    <xdr:to>
      <xdr:col>55</xdr:col>
      <xdr:colOff>0</xdr:colOff>
      <xdr:row>54</xdr:row>
      <xdr:rowOff>94094</xdr:rowOff>
    </xdr:to>
    <xdr:cxnSp macro="">
      <xdr:nvCxnSpPr>
        <xdr:cNvPr id="351" name="直線コネクタ 350"/>
        <xdr:cNvCxnSpPr/>
      </xdr:nvCxnSpPr>
      <xdr:spPr>
        <a:xfrm>
          <a:off x="9639300" y="9160046"/>
          <a:ext cx="838200" cy="19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2"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3" name="フローチャート: 判断 352"/>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73196</xdr:rowOff>
    </xdr:from>
    <xdr:to>
      <xdr:col>50</xdr:col>
      <xdr:colOff>114300</xdr:colOff>
      <xdr:row>53</xdr:row>
      <xdr:rowOff>116363</xdr:rowOff>
    </xdr:to>
    <xdr:cxnSp macro="">
      <xdr:nvCxnSpPr>
        <xdr:cNvPr id="354" name="直線コネクタ 353"/>
        <xdr:cNvCxnSpPr/>
      </xdr:nvCxnSpPr>
      <xdr:spPr>
        <a:xfrm flipV="1">
          <a:off x="8750300" y="9160046"/>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5" name="フローチャート: 判断 354"/>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6" name="テキスト ボックス 355"/>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116363</xdr:rowOff>
    </xdr:from>
    <xdr:to>
      <xdr:col>45</xdr:col>
      <xdr:colOff>177800</xdr:colOff>
      <xdr:row>54</xdr:row>
      <xdr:rowOff>11437</xdr:rowOff>
    </xdr:to>
    <xdr:cxnSp macro="">
      <xdr:nvCxnSpPr>
        <xdr:cNvPr id="357" name="直線コネクタ 356"/>
        <xdr:cNvCxnSpPr/>
      </xdr:nvCxnSpPr>
      <xdr:spPr>
        <a:xfrm flipV="1">
          <a:off x="7861300" y="9203213"/>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8" name="フローチャート: 判断 357"/>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9" name="テキスト ボックス 358"/>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44221</xdr:rowOff>
    </xdr:from>
    <xdr:to>
      <xdr:col>41</xdr:col>
      <xdr:colOff>50800</xdr:colOff>
      <xdr:row>54</xdr:row>
      <xdr:rowOff>11437</xdr:rowOff>
    </xdr:to>
    <xdr:cxnSp macro="">
      <xdr:nvCxnSpPr>
        <xdr:cNvPr id="360" name="直線コネクタ 359"/>
        <xdr:cNvCxnSpPr/>
      </xdr:nvCxnSpPr>
      <xdr:spPr>
        <a:xfrm>
          <a:off x="6972300" y="9131071"/>
          <a:ext cx="889000" cy="1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1" name="フローチャート: 判断 360"/>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2" name="テキスト ボックス 361"/>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4" name="テキスト ボックス 363"/>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43294</xdr:rowOff>
    </xdr:from>
    <xdr:to>
      <xdr:col>55</xdr:col>
      <xdr:colOff>50800</xdr:colOff>
      <xdr:row>54</xdr:row>
      <xdr:rowOff>144894</xdr:rowOff>
    </xdr:to>
    <xdr:sp macro="" textlink="">
      <xdr:nvSpPr>
        <xdr:cNvPr id="370" name="楕円 369"/>
        <xdr:cNvSpPr/>
      </xdr:nvSpPr>
      <xdr:spPr>
        <a:xfrm>
          <a:off x="10426700" y="93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66171</xdr:rowOff>
    </xdr:from>
    <xdr:ext cx="534377" cy="259045"/>
    <xdr:sp macro="" textlink="">
      <xdr:nvSpPr>
        <xdr:cNvPr id="371" name="農林水産業費該当値テキスト"/>
        <xdr:cNvSpPr txBox="1"/>
      </xdr:nvSpPr>
      <xdr:spPr>
        <a:xfrm>
          <a:off x="10528300" y="91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22396</xdr:rowOff>
    </xdr:from>
    <xdr:to>
      <xdr:col>50</xdr:col>
      <xdr:colOff>165100</xdr:colOff>
      <xdr:row>53</xdr:row>
      <xdr:rowOff>123996</xdr:rowOff>
    </xdr:to>
    <xdr:sp macro="" textlink="">
      <xdr:nvSpPr>
        <xdr:cNvPr id="372" name="楕円 371"/>
        <xdr:cNvSpPr/>
      </xdr:nvSpPr>
      <xdr:spPr>
        <a:xfrm>
          <a:off x="9588500" y="91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140523</xdr:rowOff>
    </xdr:from>
    <xdr:ext cx="534377" cy="259045"/>
    <xdr:sp macro="" textlink="">
      <xdr:nvSpPr>
        <xdr:cNvPr id="373" name="テキスト ボックス 372"/>
        <xdr:cNvSpPr txBox="1"/>
      </xdr:nvSpPr>
      <xdr:spPr>
        <a:xfrm>
          <a:off x="9372111" y="88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65563</xdr:rowOff>
    </xdr:from>
    <xdr:to>
      <xdr:col>46</xdr:col>
      <xdr:colOff>38100</xdr:colOff>
      <xdr:row>53</xdr:row>
      <xdr:rowOff>167163</xdr:rowOff>
    </xdr:to>
    <xdr:sp macro="" textlink="">
      <xdr:nvSpPr>
        <xdr:cNvPr id="374" name="楕円 373"/>
        <xdr:cNvSpPr/>
      </xdr:nvSpPr>
      <xdr:spPr>
        <a:xfrm>
          <a:off x="8699500" y="9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12240</xdr:rowOff>
    </xdr:from>
    <xdr:ext cx="534377" cy="259045"/>
    <xdr:sp macro="" textlink="">
      <xdr:nvSpPr>
        <xdr:cNvPr id="375" name="テキスト ボックス 374"/>
        <xdr:cNvSpPr txBox="1"/>
      </xdr:nvSpPr>
      <xdr:spPr>
        <a:xfrm>
          <a:off x="8483111" y="89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132087</xdr:rowOff>
    </xdr:from>
    <xdr:to>
      <xdr:col>41</xdr:col>
      <xdr:colOff>101600</xdr:colOff>
      <xdr:row>54</xdr:row>
      <xdr:rowOff>62237</xdr:rowOff>
    </xdr:to>
    <xdr:sp macro="" textlink="">
      <xdr:nvSpPr>
        <xdr:cNvPr id="376" name="楕円 375"/>
        <xdr:cNvSpPr/>
      </xdr:nvSpPr>
      <xdr:spPr>
        <a:xfrm>
          <a:off x="7810500" y="92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78764</xdr:rowOff>
    </xdr:from>
    <xdr:ext cx="534377" cy="259045"/>
    <xdr:sp macro="" textlink="">
      <xdr:nvSpPr>
        <xdr:cNvPr id="377" name="テキスト ボックス 376"/>
        <xdr:cNvSpPr txBox="1"/>
      </xdr:nvSpPr>
      <xdr:spPr>
        <a:xfrm>
          <a:off x="7594111" y="899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164871</xdr:rowOff>
    </xdr:from>
    <xdr:to>
      <xdr:col>36</xdr:col>
      <xdr:colOff>165100</xdr:colOff>
      <xdr:row>53</xdr:row>
      <xdr:rowOff>95021</xdr:rowOff>
    </xdr:to>
    <xdr:sp macro="" textlink="">
      <xdr:nvSpPr>
        <xdr:cNvPr id="378" name="楕円 377"/>
        <xdr:cNvSpPr/>
      </xdr:nvSpPr>
      <xdr:spPr>
        <a:xfrm>
          <a:off x="6921500" y="90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111548</xdr:rowOff>
    </xdr:from>
    <xdr:ext cx="534377" cy="259045"/>
    <xdr:sp macro="" textlink="">
      <xdr:nvSpPr>
        <xdr:cNvPr id="379" name="テキスト ボックス 378"/>
        <xdr:cNvSpPr txBox="1"/>
      </xdr:nvSpPr>
      <xdr:spPr>
        <a:xfrm>
          <a:off x="6705111" y="88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123927</xdr:rowOff>
    </xdr:from>
    <xdr:to>
      <xdr:col>55</xdr:col>
      <xdr:colOff>0</xdr:colOff>
      <xdr:row>77</xdr:row>
      <xdr:rowOff>7665</xdr:rowOff>
    </xdr:to>
    <xdr:cxnSp macro="">
      <xdr:nvCxnSpPr>
        <xdr:cNvPr id="408" name="直線コネクタ 407"/>
        <xdr:cNvCxnSpPr/>
      </xdr:nvCxnSpPr>
      <xdr:spPr>
        <a:xfrm>
          <a:off x="9639300" y="13154127"/>
          <a:ext cx="8382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9"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123927</xdr:rowOff>
    </xdr:from>
    <xdr:to>
      <xdr:col>50</xdr:col>
      <xdr:colOff>114300</xdr:colOff>
      <xdr:row>77</xdr:row>
      <xdr:rowOff>2845</xdr:rowOff>
    </xdr:to>
    <xdr:cxnSp macro="">
      <xdr:nvCxnSpPr>
        <xdr:cNvPr id="411" name="直線コネクタ 410"/>
        <xdr:cNvCxnSpPr/>
      </xdr:nvCxnSpPr>
      <xdr:spPr>
        <a:xfrm flipV="1">
          <a:off x="8750300" y="13154127"/>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3" name="テキスト ボックス 412"/>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113658</xdr:rowOff>
    </xdr:from>
    <xdr:to>
      <xdr:col>45</xdr:col>
      <xdr:colOff>177800</xdr:colOff>
      <xdr:row>77</xdr:row>
      <xdr:rowOff>2845</xdr:rowOff>
    </xdr:to>
    <xdr:cxnSp macro="">
      <xdr:nvCxnSpPr>
        <xdr:cNvPr id="414" name="直線コネクタ 413"/>
        <xdr:cNvCxnSpPr/>
      </xdr:nvCxnSpPr>
      <xdr:spPr>
        <a:xfrm>
          <a:off x="7861300" y="13143858"/>
          <a:ext cx="889000" cy="6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6" name="テキスト ボックス 415"/>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113658</xdr:rowOff>
    </xdr:from>
    <xdr:to>
      <xdr:col>41</xdr:col>
      <xdr:colOff>50800</xdr:colOff>
      <xdr:row>77</xdr:row>
      <xdr:rowOff>50242</xdr:rowOff>
    </xdr:to>
    <xdr:cxnSp macro="">
      <xdr:nvCxnSpPr>
        <xdr:cNvPr id="417" name="直線コネクタ 416"/>
        <xdr:cNvCxnSpPr/>
      </xdr:nvCxnSpPr>
      <xdr:spPr>
        <a:xfrm flipV="1">
          <a:off x="6972300" y="13143858"/>
          <a:ext cx="889000" cy="10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9" name="テキスト ボックス 418"/>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21" name="テキスト ボックス 420"/>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128315</xdr:rowOff>
    </xdr:from>
    <xdr:to>
      <xdr:col>55</xdr:col>
      <xdr:colOff>50800</xdr:colOff>
      <xdr:row>77</xdr:row>
      <xdr:rowOff>58465</xdr:rowOff>
    </xdr:to>
    <xdr:sp macro="" textlink="">
      <xdr:nvSpPr>
        <xdr:cNvPr id="427" name="楕円 426"/>
        <xdr:cNvSpPr/>
      </xdr:nvSpPr>
      <xdr:spPr>
        <a:xfrm>
          <a:off x="10426700" y="131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151192</xdr:rowOff>
    </xdr:from>
    <xdr:ext cx="534377" cy="259045"/>
    <xdr:sp macro="" textlink="">
      <xdr:nvSpPr>
        <xdr:cNvPr id="428" name="商工費該当値テキスト"/>
        <xdr:cNvSpPr txBox="1"/>
      </xdr:nvSpPr>
      <xdr:spPr>
        <a:xfrm>
          <a:off x="10528300" y="1300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73127</xdr:rowOff>
    </xdr:from>
    <xdr:to>
      <xdr:col>50</xdr:col>
      <xdr:colOff>165100</xdr:colOff>
      <xdr:row>77</xdr:row>
      <xdr:rowOff>3277</xdr:rowOff>
    </xdr:to>
    <xdr:sp macro="" textlink="">
      <xdr:nvSpPr>
        <xdr:cNvPr id="429" name="楕円 428"/>
        <xdr:cNvSpPr/>
      </xdr:nvSpPr>
      <xdr:spPr>
        <a:xfrm>
          <a:off x="95885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19804</xdr:rowOff>
    </xdr:from>
    <xdr:ext cx="534377" cy="259045"/>
    <xdr:sp macro="" textlink="">
      <xdr:nvSpPr>
        <xdr:cNvPr id="430" name="テキスト ボックス 429"/>
        <xdr:cNvSpPr txBox="1"/>
      </xdr:nvSpPr>
      <xdr:spPr>
        <a:xfrm>
          <a:off x="9372111" y="128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123495</xdr:rowOff>
    </xdr:from>
    <xdr:to>
      <xdr:col>46</xdr:col>
      <xdr:colOff>38100</xdr:colOff>
      <xdr:row>77</xdr:row>
      <xdr:rowOff>53645</xdr:rowOff>
    </xdr:to>
    <xdr:sp macro="" textlink="">
      <xdr:nvSpPr>
        <xdr:cNvPr id="431" name="楕円 430"/>
        <xdr:cNvSpPr/>
      </xdr:nvSpPr>
      <xdr:spPr>
        <a:xfrm>
          <a:off x="8699500" y="131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70172</xdr:rowOff>
    </xdr:from>
    <xdr:ext cx="534377" cy="259045"/>
    <xdr:sp macro="" textlink="">
      <xdr:nvSpPr>
        <xdr:cNvPr id="432" name="テキスト ボックス 431"/>
        <xdr:cNvSpPr txBox="1"/>
      </xdr:nvSpPr>
      <xdr:spPr>
        <a:xfrm>
          <a:off x="8483111" y="129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62858</xdr:rowOff>
    </xdr:from>
    <xdr:to>
      <xdr:col>41</xdr:col>
      <xdr:colOff>101600</xdr:colOff>
      <xdr:row>76</xdr:row>
      <xdr:rowOff>164458</xdr:rowOff>
    </xdr:to>
    <xdr:sp macro="" textlink="">
      <xdr:nvSpPr>
        <xdr:cNvPr id="433" name="楕円 432"/>
        <xdr:cNvSpPr/>
      </xdr:nvSpPr>
      <xdr:spPr>
        <a:xfrm>
          <a:off x="7810500" y="130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9536</xdr:rowOff>
    </xdr:from>
    <xdr:ext cx="534377" cy="259045"/>
    <xdr:sp macro="" textlink="">
      <xdr:nvSpPr>
        <xdr:cNvPr id="434" name="テキスト ボックス 433"/>
        <xdr:cNvSpPr txBox="1"/>
      </xdr:nvSpPr>
      <xdr:spPr>
        <a:xfrm>
          <a:off x="7594111" y="128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170892</xdr:rowOff>
    </xdr:from>
    <xdr:to>
      <xdr:col>36</xdr:col>
      <xdr:colOff>165100</xdr:colOff>
      <xdr:row>77</xdr:row>
      <xdr:rowOff>101042</xdr:rowOff>
    </xdr:to>
    <xdr:sp macro="" textlink="">
      <xdr:nvSpPr>
        <xdr:cNvPr id="435" name="楕円 434"/>
        <xdr:cNvSpPr/>
      </xdr:nvSpPr>
      <xdr:spPr>
        <a:xfrm>
          <a:off x="6921500" y="13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117569</xdr:rowOff>
    </xdr:from>
    <xdr:ext cx="534377" cy="259045"/>
    <xdr:sp macro="" textlink="">
      <xdr:nvSpPr>
        <xdr:cNvPr id="436" name="テキスト ボックス 435"/>
        <xdr:cNvSpPr txBox="1"/>
      </xdr:nvSpPr>
      <xdr:spPr>
        <a:xfrm>
          <a:off x="6705111" y="12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136182</xdr:rowOff>
    </xdr:from>
    <xdr:to>
      <xdr:col>55</xdr:col>
      <xdr:colOff>0</xdr:colOff>
      <xdr:row>93</xdr:row>
      <xdr:rowOff>161634</xdr:rowOff>
    </xdr:to>
    <xdr:cxnSp macro="">
      <xdr:nvCxnSpPr>
        <xdr:cNvPr id="465" name="直線コネクタ 464"/>
        <xdr:cNvCxnSpPr/>
      </xdr:nvCxnSpPr>
      <xdr:spPr>
        <a:xfrm>
          <a:off x="9639300" y="15909582"/>
          <a:ext cx="838200" cy="19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6"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136182</xdr:rowOff>
    </xdr:from>
    <xdr:to>
      <xdr:col>50</xdr:col>
      <xdr:colOff>114300</xdr:colOff>
      <xdr:row>92</xdr:row>
      <xdr:rowOff>165164</xdr:rowOff>
    </xdr:to>
    <xdr:cxnSp macro="">
      <xdr:nvCxnSpPr>
        <xdr:cNvPr id="468" name="直線コネクタ 467"/>
        <xdr:cNvCxnSpPr/>
      </xdr:nvCxnSpPr>
      <xdr:spPr>
        <a:xfrm flipV="1">
          <a:off x="8750300" y="15909582"/>
          <a:ext cx="889000" cy="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70" name="テキスト ボックス 469"/>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98640</xdr:rowOff>
    </xdr:from>
    <xdr:to>
      <xdr:col>45</xdr:col>
      <xdr:colOff>177800</xdr:colOff>
      <xdr:row>92</xdr:row>
      <xdr:rowOff>165164</xdr:rowOff>
    </xdr:to>
    <xdr:cxnSp macro="">
      <xdr:nvCxnSpPr>
        <xdr:cNvPr id="471" name="直線コネクタ 470"/>
        <xdr:cNvCxnSpPr/>
      </xdr:nvCxnSpPr>
      <xdr:spPr>
        <a:xfrm>
          <a:off x="7861300" y="15872040"/>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3" name="テキスト ボックス 472"/>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98640</xdr:rowOff>
    </xdr:from>
    <xdr:to>
      <xdr:col>41</xdr:col>
      <xdr:colOff>50800</xdr:colOff>
      <xdr:row>92</xdr:row>
      <xdr:rowOff>162992</xdr:rowOff>
    </xdr:to>
    <xdr:cxnSp macro="">
      <xdr:nvCxnSpPr>
        <xdr:cNvPr id="474" name="直線コネクタ 473"/>
        <xdr:cNvCxnSpPr/>
      </xdr:nvCxnSpPr>
      <xdr:spPr>
        <a:xfrm flipV="1">
          <a:off x="6972300" y="15872040"/>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6" name="テキスト ボックス 475"/>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8" name="テキスト ボックス 477"/>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110834</xdr:rowOff>
    </xdr:from>
    <xdr:to>
      <xdr:col>55</xdr:col>
      <xdr:colOff>50800</xdr:colOff>
      <xdr:row>94</xdr:row>
      <xdr:rowOff>40984</xdr:rowOff>
    </xdr:to>
    <xdr:sp macro="" textlink="">
      <xdr:nvSpPr>
        <xdr:cNvPr id="484" name="楕円 483"/>
        <xdr:cNvSpPr/>
      </xdr:nvSpPr>
      <xdr:spPr>
        <a:xfrm>
          <a:off x="10426700" y="160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133711</xdr:rowOff>
    </xdr:from>
    <xdr:ext cx="534377" cy="259045"/>
    <xdr:sp macro="" textlink="">
      <xdr:nvSpPr>
        <xdr:cNvPr id="485" name="土木費該当値テキスト"/>
        <xdr:cNvSpPr txBox="1"/>
      </xdr:nvSpPr>
      <xdr:spPr>
        <a:xfrm>
          <a:off x="10528300" y="159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85382</xdr:rowOff>
    </xdr:from>
    <xdr:to>
      <xdr:col>50</xdr:col>
      <xdr:colOff>165100</xdr:colOff>
      <xdr:row>93</xdr:row>
      <xdr:rowOff>15532</xdr:rowOff>
    </xdr:to>
    <xdr:sp macro="" textlink="">
      <xdr:nvSpPr>
        <xdr:cNvPr id="486" name="楕円 485"/>
        <xdr:cNvSpPr/>
      </xdr:nvSpPr>
      <xdr:spPr>
        <a:xfrm>
          <a:off x="9588500" y="158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32059</xdr:rowOff>
    </xdr:from>
    <xdr:ext cx="534377" cy="259045"/>
    <xdr:sp macro="" textlink="">
      <xdr:nvSpPr>
        <xdr:cNvPr id="487" name="テキスト ボックス 486"/>
        <xdr:cNvSpPr txBox="1"/>
      </xdr:nvSpPr>
      <xdr:spPr>
        <a:xfrm>
          <a:off x="9372111" y="156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114364</xdr:rowOff>
    </xdr:from>
    <xdr:to>
      <xdr:col>46</xdr:col>
      <xdr:colOff>38100</xdr:colOff>
      <xdr:row>93</xdr:row>
      <xdr:rowOff>44514</xdr:rowOff>
    </xdr:to>
    <xdr:sp macro="" textlink="">
      <xdr:nvSpPr>
        <xdr:cNvPr id="488" name="楕円 487"/>
        <xdr:cNvSpPr/>
      </xdr:nvSpPr>
      <xdr:spPr>
        <a:xfrm>
          <a:off x="8699500" y="158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61041</xdr:rowOff>
    </xdr:from>
    <xdr:ext cx="534377" cy="259045"/>
    <xdr:sp macro="" textlink="">
      <xdr:nvSpPr>
        <xdr:cNvPr id="489" name="テキスト ボックス 488"/>
        <xdr:cNvSpPr txBox="1"/>
      </xdr:nvSpPr>
      <xdr:spPr>
        <a:xfrm>
          <a:off x="8483111" y="156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47840</xdr:rowOff>
    </xdr:from>
    <xdr:to>
      <xdr:col>41</xdr:col>
      <xdr:colOff>101600</xdr:colOff>
      <xdr:row>92</xdr:row>
      <xdr:rowOff>149440</xdr:rowOff>
    </xdr:to>
    <xdr:sp macro="" textlink="">
      <xdr:nvSpPr>
        <xdr:cNvPr id="490" name="楕円 489"/>
        <xdr:cNvSpPr/>
      </xdr:nvSpPr>
      <xdr:spPr>
        <a:xfrm>
          <a:off x="7810500" y="158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165967</xdr:rowOff>
    </xdr:from>
    <xdr:ext cx="534377" cy="259045"/>
    <xdr:sp macro="" textlink="">
      <xdr:nvSpPr>
        <xdr:cNvPr id="491" name="テキスト ボックス 490"/>
        <xdr:cNvSpPr txBox="1"/>
      </xdr:nvSpPr>
      <xdr:spPr>
        <a:xfrm>
          <a:off x="7594111" y="1559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112192</xdr:rowOff>
    </xdr:from>
    <xdr:to>
      <xdr:col>36</xdr:col>
      <xdr:colOff>165100</xdr:colOff>
      <xdr:row>93</xdr:row>
      <xdr:rowOff>42342</xdr:rowOff>
    </xdr:to>
    <xdr:sp macro="" textlink="">
      <xdr:nvSpPr>
        <xdr:cNvPr id="492" name="楕円 491"/>
        <xdr:cNvSpPr/>
      </xdr:nvSpPr>
      <xdr:spPr>
        <a:xfrm>
          <a:off x="6921500" y="15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58869</xdr:rowOff>
    </xdr:from>
    <xdr:ext cx="534377" cy="259045"/>
    <xdr:sp macro="" textlink="">
      <xdr:nvSpPr>
        <xdr:cNvPr id="493" name="テキスト ボックス 492"/>
        <xdr:cNvSpPr txBox="1"/>
      </xdr:nvSpPr>
      <xdr:spPr>
        <a:xfrm>
          <a:off x="6705111" y="156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24943</xdr:rowOff>
    </xdr:from>
    <xdr:to>
      <xdr:col>85</xdr:col>
      <xdr:colOff>127000</xdr:colOff>
      <xdr:row>34</xdr:row>
      <xdr:rowOff>95580</xdr:rowOff>
    </xdr:to>
    <xdr:cxnSp macro="">
      <xdr:nvCxnSpPr>
        <xdr:cNvPr id="521" name="直線コネクタ 520"/>
        <xdr:cNvCxnSpPr/>
      </xdr:nvCxnSpPr>
      <xdr:spPr>
        <a:xfrm flipV="1">
          <a:off x="15481300" y="5854243"/>
          <a:ext cx="8382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2"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95580</xdr:rowOff>
    </xdr:from>
    <xdr:to>
      <xdr:col>81</xdr:col>
      <xdr:colOff>50800</xdr:colOff>
      <xdr:row>35</xdr:row>
      <xdr:rowOff>35916</xdr:rowOff>
    </xdr:to>
    <xdr:cxnSp macro="">
      <xdr:nvCxnSpPr>
        <xdr:cNvPr id="524" name="直線コネクタ 523"/>
        <xdr:cNvCxnSpPr/>
      </xdr:nvCxnSpPr>
      <xdr:spPr>
        <a:xfrm flipV="1">
          <a:off x="14592300" y="592488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6" name="テキスト ボックス 525"/>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17536</xdr:rowOff>
    </xdr:from>
    <xdr:to>
      <xdr:col>76</xdr:col>
      <xdr:colOff>114300</xdr:colOff>
      <xdr:row>35</xdr:row>
      <xdr:rowOff>35916</xdr:rowOff>
    </xdr:to>
    <xdr:cxnSp macro="">
      <xdr:nvCxnSpPr>
        <xdr:cNvPr id="527" name="直線コネクタ 526"/>
        <xdr:cNvCxnSpPr/>
      </xdr:nvCxnSpPr>
      <xdr:spPr>
        <a:xfrm>
          <a:off x="13703300" y="601828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9" name="テキスト ボックス 528"/>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10724</xdr:rowOff>
    </xdr:from>
    <xdr:to>
      <xdr:col>71</xdr:col>
      <xdr:colOff>177800</xdr:colOff>
      <xdr:row>35</xdr:row>
      <xdr:rowOff>17536</xdr:rowOff>
    </xdr:to>
    <xdr:cxnSp macro="">
      <xdr:nvCxnSpPr>
        <xdr:cNvPr id="530" name="直線コネクタ 529"/>
        <xdr:cNvCxnSpPr/>
      </xdr:nvCxnSpPr>
      <xdr:spPr>
        <a:xfrm>
          <a:off x="12814300" y="5840024"/>
          <a:ext cx="889000" cy="1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2" name="テキスト ボックス 531"/>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4" name="テキスト ボックス 533"/>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145593</xdr:rowOff>
    </xdr:from>
    <xdr:to>
      <xdr:col>85</xdr:col>
      <xdr:colOff>177800</xdr:colOff>
      <xdr:row>34</xdr:row>
      <xdr:rowOff>75743</xdr:rowOff>
    </xdr:to>
    <xdr:sp macro="" textlink="">
      <xdr:nvSpPr>
        <xdr:cNvPr id="540" name="楕円 539"/>
        <xdr:cNvSpPr/>
      </xdr:nvSpPr>
      <xdr:spPr>
        <a:xfrm>
          <a:off x="162687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168470</xdr:rowOff>
    </xdr:from>
    <xdr:ext cx="534377" cy="259045"/>
    <xdr:sp macro="" textlink="">
      <xdr:nvSpPr>
        <xdr:cNvPr id="541" name="消防費該当値テキスト"/>
        <xdr:cNvSpPr txBox="1"/>
      </xdr:nvSpPr>
      <xdr:spPr>
        <a:xfrm>
          <a:off x="16370300" y="56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44780</xdr:rowOff>
    </xdr:from>
    <xdr:to>
      <xdr:col>81</xdr:col>
      <xdr:colOff>101600</xdr:colOff>
      <xdr:row>34</xdr:row>
      <xdr:rowOff>146380</xdr:rowOff>
    </xdr:to>
    <xdr:sp macro="" textlink="">
      <xdr:nvSpPr>
        <xdr:cNvPr id="542" name="楕円 541"/>
        <xdr:cNvSpPr/>
      </xdr:nvSpPr>
      <xdr:spPr>
        <a:xfrm>
          <a:off x="15430500" y="58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162907</xdr:rowOff>
    </xdr:from>
    <xdr:ext cx="534377" cy="259045"/>
    <xdr:sp macro="" textlink="">
      <xdr:nvSpPr>
        <xdr:cNvPr id="543" name="テキスト ボックス 542"/>
        <xdr:cNvSpPr txBox="1"/>
      </xdr:nvSpPr>
      <xdr:spPr>
        <a:xfrm>
          <a:off x="15214111" y="56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156566</xdr:rowOff>
    </xdr:from>
    <xdr:to>
      <xdr:col>76</xdr:col>
      <xdr:colOff>165100</xdr:colOff>
      <xdr:row>35</xdr:row>
      <xdr:rowOff>86716</xdr:rowOff>
    </xdr:to>
    <xdr:sp macro="" textlink="">
      <xdr:nvSpPr>
        <xdr:cNvPr id="544" name="楕円 543"/>
        <xdr:cNvSpPr/>
      </xdr:nvSpPr>
      <xdr:spPr>
        <a:xfrm>
          <a:off x="14541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103243</xdr:rowOff>
    </xdr:from>
    <xdr:ext cx="534377" cy="259045"/>
    <xdr:sp macro="" textlink="">
      <xdr:nvSpPr>
        <xdr:cNvPr id="545" name="テキスト ボックス 544"/>
        <xdr:cNvSpPr txBox="1"/>
      </xdr:nvSpPr>
      <xdr:spPr>
        <a:xfrm>
          <a:off x="14325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138186</xdr:rowOff>
    </xdr:from>
    <xdr:to>
      <xdr:col>72</xdr:col>
      <xdr:colOff>38100</xdr:colOff>
      <xdr:row>35</xdr:row>
      <xdr:rowOff>68336</xdr:rowOff>
    </xdr:to>
    <xdr:sp macro="" textlink="">
      <xdr:nvSpPr>
        <xdr:cNvPr id="546" name="楕円 545"/>
        <xdr:cNvSpPr/>
      </xdr:nvSpPr>
      <xdr:spPr>
        <a:xfrm>
          <a:off x="13652500" y="59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84863</xdr:rowOff>
    </xdr:from>
    <xdr:ext cx="534377" cy="259045"/>
    <xdr:sp macro="" textlink="">
      <xdr:nvSpPr>
        <xdr:cNvPr id="547" name="テキスト ボックス 546"/>
        <xdr:cNvSpPr txBox="1"/>
      </xdr:nvSpPr>
      <xdr:spPr>
        <a:xfrm>
          <a:off x="13436111" y="57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131374</xdr:rowOff>
    </xdr:from>
    <xdr:to>
      <xdr:col>67</xdr:col>
      <xdr:colOff>101600</xdr:colOff>
      <xdr:row>34</xdr:row>
      <xdr:rowOff>61524</xdr:rowOff>
    </xdr:to>
    <xdr:sp macro="" textlink="">
      <xdr:nvSpPr>
        <xdr:cNvPr id="548" name="楕円 547"/>
        <xdr:cNvSpPr/>
      </xdr:nvSpPr>
      <xdr:spPr>
        <a:xfrm>
          <a:off x="12763500" y="57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78051</xdr:rowOff>
    </xdr:from>
    <xdr:ext cx="534377" cy="259045"/>
    <xdr:sp macro="" textlink="">
      <xdr:nvSpPr>
        <xdr:cNvPr id="549" name="テキスト ボックス 548"/>
        <xdr:cNvSpPr txBox="1"/>
      </xdr:nvSpPr>
      <xdr:spPr>
        <a:xfrm>
          <a:off x="12547111" y="55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104343</xdr:rowOff>
    </xdr:from>
    <xdr:to>
      <xdr:col>85</xdr:col>
      <xdr:colOff>127000</xdr:colOff>
      <xdr:row>56</xdr:row>
      <xdr:rowOff>3855</xdr:rowOff>
    </xdr:to>
    <xdr:cxnSp macro="">
      <xdr:nvCxnSpPr>
        <xdr:cNvPr id="579" name="直線コネクタ 578"/>
        <xdr:cNvCxnSpPr/>
      </xdr:nvCxnSpPr>
      <xdr:spPr>
        <a:xfrm>
          <a:off x="15481300" y="9534093"/>
          <a:ext cx="838200" cy="7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80"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104343</xdr:rowOff>
    </xdr:from>
    <xdr:to>
      <xdr:col>81</xdr:col>
      <xdr:colOff>50800</xdr:colOff>
      <xdr:row>56</xdr:row>
      <xdr:rowOff>58700</xdr:rowOff>
    </xdr:to>
    <xdr:cxnSp macro="">
      <xdr:nvCxnSpPr>
        <xdr:cNvPr id="582" name="直線コネクタ 581"/>
        <xdr:cNvCxnSpPr/>
      </xdr:nvCxnSpPr>
      <xdr:spPr>
        <a:xfrm flipV="1">
          <a:off x="14592300" y="9534093"/>
          <a:ext cx="889000" cy="1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4" name="テキスト ボックス 583"/>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157093</xdr:rowOff>
    </xdr:from>
    <xdr:to>
      <xdr:col>76</xdr:col>
      <xdr:colOff>114300</xdr:colOff>
      <xdr:row>56</xdr:row>
      <xdr:rowOff>58700</xdr:rowOff>
    </xdr:to>
    <xdr:cxnSp macro="">
      <xdr:nvCxnSpPr>
        <xdr:cNvPr id="585" name="直線コネクタ 584"/>
        <xdr:cNvCxnSpPr/>
      </xdr:nvCxnSpPr>
      <xdr:spPr>
        <a:xfrm>
          <a:off x="13703300" y="9586843"/>
          <a:ext cx="889000" cy="7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7" name="テキスト ボックス 586"/>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162789</xdr:rowOff>
    </xdr:from>
    <xdr:to>
      <xdr:col>71</xdr:col>
      <xdr:colOff>177800</xdr:colOff>
      <xdr:row>55</xdr:row>
      <xdr:rowOff>157093</xdr:rowOff>
    </xdr:to>
    <xdr:cxnSp macro="">
      <xdr:nvCxnSpPr>
        <xdr:cNvPr id="588" name="直線コネクタ 587"/>
        <xdr:cNvCxnSpPr/>
      </xdr:nvCxnSpPr>
      <xdr:spPr>
        <a:xfrm>
          <a:off x="12814300" y="8563839"/>
          <a:ext cx="889000" cy="10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90" name="テキスト ボックス 589"/>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2" name="テキスト ボックス 591"/>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124505</xdr:rowOff>
    </xdr:from>
    <xdr:to>
      <xdr:col>85</xdr:col>
      <xdr:colOff>177800</xdr:colOff>
      <xdr:row>56</xdr:row>
      <xdr:rowOff>54655</xdr:rowOff>
    </xdr:to>
    <xdr:sp macro="" textlink="">
      <xdr:nvSpPr>
        <xdr:cNvPr id="598" name="楕円 597"/>
        <xdr:cNvSpPr/>
      </xdr:nvSpPr>
      <xdr:spPr>
        <a:xfrm>
          <a:off x="16268700" y="9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102932</xdr:rowOff>
    </xdr:from>
    <xdr:ext cx="534377" cy="259045"/>
    <xdr:sp macro="" textlink="">
      <xdr:nvSpPr>
        <xdr:cNvPr id="599" name="教育費該当値テキスト"/>
        <xdr:cNvSpPr txBox="1"/>
      </xdr:nvSpPr>
      <xdr:spPr>
        <a:xfrm>
          <a:off x="16370300" y="95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53543</xdr:rowOff>
    </xdr:from>
    <xdr:to>
      <xdr:col>81</xdr:col>
      <xdr:colOff>101600</xdr:colOff>
      <xdr:row>55</xdr:row>
      <xdr:rowOff>155143</xdr:rowOff>
    </xdr:to>
    <xdr:sp macro="" textlink="">
      <xdr:nvSpPr>
        <xdr:cNvPr id="600" name="楕円 599"/>
        <xdr:cNvSpPr/>
      </xdr:nvSpPr>
      <xdr:spPr>
        <a:xfrm>
          <a:off x="15430500" y="9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146270</xdr:rowOff>
    </xdr:from>
    <xdr:ext cx="534377" cy="259045"/>
    <xdr:sp macro="" textlink="">
      <xdr:nvSpPr>
        <xdr:cNvPr id="601" name="テキスト ボックス 600"/>
        <xdr:cNvSpPr txBox="1"/>
      </xdr:nvSpPr>
      <xdr:spPr>
        <a:xfrm>
          <a:off x="15214111" y="95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7900</xdr:rowOff>
    </xdr:from>
    <xdr:to>
      <xdr:col>76</xdr:col>
      <xdr:colOff>165100</xdr:colOff>
      <xdr:row>56</xdr:row>
      <xdr:rowOff>109500</xdr:rowOff>
    </xdr:to>
    <xdr:sp macro="" textlink="">
      <xdr:nvSpPr>
        <xdr:cNvPr id="602" name="楕円 601"/>
        <xdr:cNvSpPr/>
      </xdr:nvSpPr>
      <xdr:spPr>
        <a:xfrm>
          <a:off x="14541500" y="96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100627</xdr:rowOff>
    </xdr:from>
    <xdr:ext cx="534377" cy="259045"/>
    <xdr:sp macro="" textlink="">
      <xdr:nvSpPr>
        <xdr:cNvPr id="603" name="テキスト ボックス 602"/>
        <xdr:cNvSpPr txBox="1"/>
      </xdr:nvSpPr>
      <xdr:spPr>
        <a:xfrm>
          <a:off x="14325111" y="97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106293</xdr:rowOff>
    </xdr:from>
    <xdr:to>
      <xdr:col>72</xdr:col>
      <xdr:colOff>38100</xdr:colOff>
      <xdr:row>56</xdr:row>
      <xdr:rowOff>36443</xdr:rowOff>
    </xdr:to>
    <xdr:sp macro="" textlink="">
      <xdr:nvSpPr>
        <xdr:cNvPr id="604" name="楕円 603"/>
        <xdr:cNvSpPr/>
      </xdr:nvSpPr>
      <xdr:spPr>
        <a:xfrm>
          <a:off x="13652500" y="95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27570</xdr:rowOff>
    </xdr:from>
    <xdr:ext cx="534377" cy="259045"/>
    <xdr:sp macro="" textlink="">
      <xdr:nvSpPr>
        <xdr:cNvPr id="605" name="テキスト ボックス 604"/>
        <xdr:cNvSpPr txBox="1"/>
      </xdr:nvSpPr>
      <xdr:spPr>
        <a:xfrm>
          <a:off x="13436111" y="96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111989</xdr:rowOff>
    </xdr:from>
    <xdr:to>
      <xdr:col>67</xdr:col>
      <xdr:colOff>101600</xdr:colOff>
      <xdr:row>50</xdr:row>
      <xdr:rowOff>42139</xdr:rowOff>
    </xdr:to>
    <xdr:sp macro="" textlink="">
      <xdr:nvSpPr>
        <xdr:cNvPr id="606" name="楕円 605"/>
        <xdr:cNvSpPr/>
      </xdr:nvSpPr>
      <xdr:spPr>
        <a:xfrm>
          <a:off x="12763500" y="85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58666</xdr:rowOff>
    </xdr:from>
    <xdr:ext cx="599010" cy="259045"/>
    <xdr:sp macro="" textlink="">
      <xdr:nvSpPr>
        <xdr:cNvPr id="607" name="テキスト ボックス 606"/>
        <xdr:cNvSpPr txBox="1"/>
      </xdr:nvSpPr>
      <xdr:spPr>
        <a:xfrm>
          <a:off x="12514795" y="82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85906</xdr:rowOff>
    </xdr:from>
    <xdr:to>
      <xdr:col>85</xdr:col>
      <xdr:colOff>127000</xdr:colOff>
      <xdr:row>78</xdr:row>
      <xdr:rowOff>107376</xdr:rowOff>
    </xdr:to>
    <xdr:cxnSp macro="">
      <xdr:nvCxnSpPr>
        <xdr:cNvPr id="634" name="直線コネクタ 633"/>
        <xdr:cNvCxnSpPr/>
      </xdr:nvCxnSpPr>
      <xdr:spPr>
        <a:xfrm flipV="1">
          <a:off x="15481300" y="13287556"/>
          <a:ext cx="838200" cy="19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5"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107376</xdr:rowOff>
    </xdr:from>
    <xdr:to>
      <xdr:col>81</xdr:col>
      <xdr:colOff>50800</xdr:colOff>
      <xdr:row>78</xdr:row>
      <xdr:rowOff>110165</xdr:rowOff>
    </xdr:to>
    <xdr:cxnSp macro="">
      <xdr:nvCxnSpPr>
        <xdr:cNvPr id="637" name="直線コネクタ 636"/>
        <xdr:cNvCxnSpPr/>
      </xdr:nvCxnSpPr>
      <xdr:spPr>
        <a:xfrm flipV="1">
          <a:off x="14592300" y="1348047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61838</xdr:rowOff>
    </xdr:from>
    <xdr:to>
      <xdr:col>76</xdr:col>
      <xdr:colOff>114300</xdr:colOff>
      <xdr:row>78</xdr:row>
      <xdr:rowOff>110165</xdr:rowOff>
    </xdr:to>
    <xdr:cxnSp macro="">
      <xdr:nvCxnSpPr>
        <xdr:cNvPr id="640" name="直線コネクタ 639"/>
        <xdr:cNvCxnSpPr/>
      </xdr:nvCxnSpPr>
      <xdr:spPr>
        <a:xfrm>
          <a:off x="13703300" y="13434938"/>
          <a:ext cx="889000" cy="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2" name="テキスト ボックス 641"/>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61838</xdr:rowOff>
    </xdr:from>
    <xdr:to>
      <xdr:col>71</xdr:col>
      <xdr:colOff>177800</xdr:colOff>
      <xdr:row>78</xdr:row>
      <xdr:rowOff>81004</xdr:rowOff>
    </xdr:to>
    <xdr:cxnSp macro="">
      <xdr:nvCxnSpPr>
        <xdr:cNvPr id="643" name="直線コネクタ 642"/>
        <xdr:cNvCxnSpPr/>
      </xdr:nvCxnSpPr>
      <xdr:spPr>
        <a:xfrm flipV="1">
          <a:off x="12814300" y="13434938"/>
          <a:ext cx="8890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125336</xdr:rowOff>
    </xdr:from>
    <xdr:ext cx="469744" cy="259045"/>
    <xdr:sp macro="" textlink="">
      <xdr:nvSpPr>
        <xdr:cNvPr id="645" name="テキスト ボックス 644"/>
        <xdr:cNvSpPr txBox="1"/>
      </xdr:nvSpPr>
      <xdr:spPr>
        <a:xfrm>
          <a:off x="13468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7" name="テキスト ボックス 646"/>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35106</xdr:rowOff>
    </xdr:from>
    <xdr:to>
      <xdr:col>85</xdr:col>
      <xdr:colOff>177800</xdr:colOff>
      <xdr:row>77</xdr:row>
      <xdr:rowOff>136706</xdr:rowOff>
    </xdr:to>
    <xdr:sp macro="" textlink="">
      <xdr:nvSpPr>
        <xdr:cNvPr id="653" name="楕円 652"/>
        <xdr:cNvSpPr/>
      </xdr:nvSpPr>
      <xdr:spPr>
        <a:xfrm>
          <a:off x="16268700" y="132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57983</xdr:rowOff>
    </xdr:from>
    <xdr:ext cx="534377" cy="259045"/>
    <xdr:sp macro="" textlink="">
      <xdr:nvSpPr>
        <xdr:cNvPr id="654" name="災害復旧費該当値テキスト"/>
        <xdr:cNvSpPr txBox="1"/>
      </xdr:nvSpPr>
      <xdr:spPr>
        <a:xfrm>
          <a:off x="16370300" y="130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56576</xdr:rowOff>
    </xdr:from>
    <xdr:to>
      <xdr:col>81</xdr:col>
      <xdr:colOff>101600</xdr:colOff>
      <xdr:row>78</xdr:row>
      <xdr:rowOff>158176</xdr:rowOff>
    </xdr:to>
    <xdr:sp macro="" textlink="">
      <xdr:nvSpPr>
        <xdr:cNvPr id="655" name="楕円 654"/>
        <xdr:cNvSpPr/>
      </xdr:nvSpPr>
      <xdr:spPr>
        <a:xfrm>
          <a:off x="15430500" y="13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149303</xdr:rowOff>
    </xdr:from>
    <xdr:ext cx="469744" cy="259045"/>
    <xdr:sp macro="" textlink="">
      <xdr:nvSpPr>
        <xdr:cNvPr id="656" name="テキスト ボックス 655"/>
        <xdr:cNvSpPr txBox="1"/>
      </xdr:nvSpPr>
      <xdr:spPr>
        <a:xfrm>
          <a:off x="15246428" y="13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59365</xdr:rowOff>
    </xdr:from>
    <xdr:to>
      <xdr:col>76</xdr:col>
      <xdr:colOff>165100</xdr:colOff>
      <xdr:row>78</xdr:row>
      <xdr:rowOff>160965</xdr:rowOff>
    </xdr:to>
    <xdr:sp macro="" textlink="">
      <xdr:nvSpPr>
        <xdr:cNvPr id="657" name="楕円 656"/>
        <xdr:cNvSpPr/>
      </xdr:nvSpPr>
      <xdr:spPr>
        <a:xfrm>
          <a:off x="14541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6042</xdr:rowOff>
    </xdr:from>
    <xdr:ext cx="469744" cy="259045"/>
    <xdr:sp macro="" textlink="">
      <xdr:nvSpPr>
        <xdr:cNvPr id="658" name="テキスト ボックス 657"/>
        <xdr:cNvSpPr txBox="1"/>
      </xdr:nvSpPr>
      <xdr:spPr>
        <a:xfrm>
          <a:off x="14357428" y="132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11038</xdr:rowOff>
    </xdr:from>
    <xdr:to>
      <xdr:col>72</xdr:col>
      <xdr:colOff>38100</xdr:colOff>
      <xdr:row>78</xdr:row>
      <xdr:rowOff>112638</xdr:rowOff>
    </xdr:to>
    <xdr:sp macro="" textlink="">
      <xdr:nvSpPr>
        <xdr:cNvPr id="659" name="楕円 658"/>
        <xdr:cNvSpPr/>
      </xdr:nvSpPr>
      <xdr:spPr>
        <a:xfrm>
          <a:off x="13652500" y="133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129165</xdr:rowOff>
    </xdr:from>
    <xdr:ext cx="469744" cy="259045"/>
    <xdr:sp macro="" textlink="">
      <xdr:nvSpPr>
        <xdr:cNvPr id="660" name="テキスト ボックス 659"/>
        <xdr:cNvSpPr txBox="1"/>
      </xdr:nvSpPr>
      <xdr:spPr>
        <a:xfrm>
          <a:off x="13468428" y="131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30204</xdr:rowOff>
    </xdr:from>
    <xdr:to>
      <xdr:col>67</xdr:col>
      <xdr:colOff>101600</xdr:colOff>
      <xdr:row>78</xdr:row>
      <xdr:rowOff>131804</xdr:rowOff>
    </xdr:to>
    <xdr:sp macro="" textlink="">
      <xdr:nvSpPr>
        <xdr:cNvPr id="661" name="楕円 660"/>
        <xdr:cNvSpPr/>
      </xdr:nvSpPr>
      <xdr:spPr>
        <a:xfrm>
          <a:off x="12763500" y="1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148331</xdr:rowOff>
    </xdr:from>
    <xdr:ext cx="469744" cy="259045"/>
    <xdr:sp macro="" textlink="">
      <xdr:nvSpPr>
        <xdr:cNvPr id="662" name="テキスト ボックス 661"/>
        <xdr:cNvSpPr txBox="1"/>
      </xdr:nvSpPr>
      <xdr:spPr>
        <a:xfrm>
          <a:off x="12579428" y="1317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155017</xdr:rowOff>
    </xdr:from>
    <xdr:to>
      <xdr:col>85</xdr:col>
      <xdr:colOff>126364</xdr:colOff>
      <xdr:row>98</xdr:row>
      <xdr:rowOff>87427</xdr:rowOff>
    </xdr:to>
    <xdr:cxnSp macro="">
      <xdr:nvCxnSpPr>
        <xdr:cNvPr id="688" name="直線コネクタ 687"/>
        <xdr:cNvCxnSpPr/>
      </xdr:nvCxnSpPr>
      <xdr:spPr>
        <a:xfrm flipV="1">
          <a:off x="16317595" y="15756967"/>
          <a:ext cx="1269" cy="11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91254</xdr:rowOff>
    </xdr:from>
    <xdr:ext cx="534377" cy="259045"/>
    <xdr:sp macro="" textlink="">
      <xdr:nvSpPr>
        <xdr:cNvPr id="689" name="公債費最小値テキスト"/>
        <xdr:cNvSpPr txBox="1"/>
      </xdr:nvSpPr>
      <xdr:spPr>
        <a:xfrm>
          <a:off x="16370300" y="168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87427</xdr:rowOff>
    </xdr:from>
    <xdr:to>
      <xdr:col>86</xdr:col>
      <xdr:colOff>25400</xdr:colOff>
      <xdr:row>98</xdr:row>
      <xdr:rowOff>87427</xdr:rowOff>
    </xdr:to>
    <xdr:cxnSp macro="">
      <xdr:nvCxnSpPr>
        <xdr:cNvPr id="690" name="直線コネクタ 689"/>
        <xdr:cNvCxnSpPr/>
      </xdr:nvCxnSpPr>
      <xdr:spPr>
        <a:xfrm>
          <a:off x="16230600" y="1688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101694</xdr:rowOff>
    </xdr:from>
    <xdr:ext cx="599010" cy="259045"/>
    <xdr:sp macro="" textlink="">
      <xdr:nvSpPr>
        <xdr:cNvPr id="691" name="公債費最大値テキスト"/>
        <xdr:cNvSpPr txBox="1"/>
      </xdr:nvSpPr>
      <xdr:spPr>
        <a:xfrm>
          <a:off x="16370300" y="1553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155017</xdr:rowOff>
    </xdr:from>
    <xdr:to>
      <xdr:col>86</xdr:col>
      <xdr:colOff>25400</xdr:colOff>
      <xdr:row>91</xdr:row>
      <xdr:rowOff>155017</xdr:rowOff>
    </xdr:to>
    <xdr:cxnSp macro="">
      <xdr:nvCxnSpPr>
        <xdr:cNvPr id="692" name="直線コネクタ 691"/>
        <xdr:cNvCxnSpPr/>
      </xdr:nvCxnSpPr>
      <xdr:spPr>
        <a:xfrm>
          <a:off x="16230600" y="157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131176</xdr:rowOff>
    </xdr:from>
    <xdr:to>
      <xdr:col>85</xdr:col>
      <xdr:colOff>127000</xdr:colOff>
      <xdr:row>93</xdr:row>
      <xdr:rowOff>150183</xdr:rowOff>
    </xdr:to>
    <xdr:cxnSp macro="">
      <xdr:nvCxnSpPr>
        <xdr:cNvPr id="693" name="直線コネクタ 692"/>
        <xdr:cNvCxnSpPr/>
      </xdr:nvCxnSpPr>
      <xdr:spPr>
        <a:xfrm>
          <a:off x="15481300" y="15733126"/>
          <a:ext cx="838200" cy="3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122060</xdr:rowOff>
    </xdr:from>
    <xdr:ext cx="534377" cy="259045"/>
    <xdr:sp macro="" textlink="">
      <xdr:nvSpPr>
        <xdr:cNvPr id="694" name="公債費平均値テキスト"/>
        <xdr:cNvSpPr txBox="1"/>
      </xdr:nvSpPr>
      <xdr:spPr>
        <a:xfrm>
          <a:off x="16370300" y="16409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143633</xdr:rowOff>
    </xdr:from>
    <xdr:to>
      <xdr:col>85</xdr:col>
      <xdr:colOff>177800</xdr:colOff>
      <xdr:row>96</xdr:row>
      <xdr:rowOff>73783</xdr:rowOff>
    </xdr:to>
    <xdr:sp macro="" textlink="">
      <xdr:nvSpPr>
        <xdr:cNvPr id="695" name="フローチャート: 判断 694"/>
        <xdr:cNvSpPr/>
      </xdr:nvSpPr>
      <xdr:spPr>
        <a:xfrm>
          <a:off x="16268700" y="164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123230</xdr:rowOff>
    </xdr:from>
    <xdr:to>
      <xdr:col>81</xdr:col>
      <xdr:colOff>50800</xdr:colOff>
      <xdr:row>91</xdr:row>
      <xdr:rowOff>131176</xdr:rowOff>
    </xdr:to>
    <xdr:cxnSp macro="">
      <xdr:nvCxnSpPr>
        <xdr:cNvPr id="696" name="直線コネクタ 695"/>
        <xdr:cNvCxnSpPr/>
      </xdr:nvCxnSpPr>
      <xdr:spPr>
        <a:xfrm>
          <a:off x="14592300" y="15725180"/>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132922</xdr:rowOff>
    </xdr:from>
    <xdr:to>
      <xdr:col>81</xdr:col>
      <xdr:colOff>101600</xdr:colOff>
      <xdr:row>96</xdr:row>
      <xdr:rowOff>63072</xdr:rowOff>
    </xdr:to>
    <xdr:sp macro="" textlink="">
      <xdr:nvSpPr>
        <xdr:cNvPr id="697" name="フローチャート: 判断 696"/>
        <xdr:cNvSpPr/>
      </xdr:nvSpPr>
      <xdr:spPr>
        <a:xfrm>
          <a:off x="15430500" y="164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54199</xdr:rowOff>
    </xdr:from>
    <xdr:ext cx="534377" cy="259045"/>
    <xdr:sp macro="" textlink="">
      <xdr:nvSpPr>
        <xdr:cNvPr id="698" name="テキスト ボックス 697"/>
        <xdr:cNvSpPr txBox="1"/>
      </xdr:nvSpPr>
      <xdr:spPr>
        <a:xfrm>
          <a:off x="15214111" y="165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120388</xdr:rowOff>
    </xdr:from>
    <xdr:to>
      <xdr:col>76</xdr:col>
      <xdr:colOff>114300</xdr:colOff>
      <xdr:row>91</xdr:row>
      <xdr:rowOff>123230</xdr:rowOff>
    </xdr:to>
    <xdr:cxnSp macro="">
      <xdr:nvCxnSpPr>
        <xdr:cNvPr id="699" name="直線コネクタ 698"/>
        <xdr:cNvCxnSpPr/>
      </xdr:nvCxnSpPr>
      <xdr:spPr>
        <a:xfrm>
          <a:off x="13703300" y="1572233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130908</xdr:rowOff>
    </xdr:from>
    <xdr:to>
      <xdr:col>76</xdr:col>
      <xdr:colOff>165100</xdr:colOff>
      <xdr:row>96</xdr:row>
      <xdr:rowOff>61058</xdr:rowOff>
    </xdr:to>
    <xdr:sp macro="" textlink="">
      <xdr:nvSpPr>
        <xdr:cNvPr id="700" name="フローチャート: 判断 699"/>
        <xdr:cNvSpPr/>
      </xdr:nvSpPr>
      <xdr:spPr>
        <a:xfrm>
          <a:off x="14541500" y="164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52185</xdr:rowOff>
    </xdr:from>
    <xdr:ext cx="534377" cy="259045"/>
    <xdr:sp macro="" textlink="">
      <xdr:nvSpPr>
        <xdr:cNvPr id="701" name="テキスト ボックス 700"/>
        <xdr:cNvSpPr txBox="1"/>
      </xdr:nvSpPr>
      <xdr:spPr>
        <a:xfrm>
          <a:off x="14325111" y="165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144228</xdr:rowOff>
    </xdr:from>
    <xdr:to>
      <xdr:col>71</xdr:col>
      <xdr:colOff>177800</xdr:colOff>
      <xdr:row>91</xdr:row>
      <xdr:rowOff>120388</xdr:rowOff>
    </xdr:to>
    <xdr:cxnSp macro="">
      <xdr:nvCxnSpPr>
        <xdr:cNvPr id="702" name="直線コネクタ 701"/>
        <xdr:cNvCxnSpPr/>
      </xdr:nvCxnSpPr>
      <xdr:spPr>
        <a:xfrm>
          <a:off x="12814300" y="15403278"/>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163793</xdr:rowOff>
    </xdr:from>
    <xdr:to>
      <xdr:col>72</xdr:col>
      <xdr:colOff>38100</xdr:colOff>
      <xdr:row>96</xdr:row>
      <xdr:rowOff>93943</xdr:rowOff>
    </xdr:to>
    <xdr:sp macro="" textlink="">
      <xdr:nvSpPr>
        <xdr:cNvPr id="703" name="フローチャート: 判断 702"/>
        <xdr:cNvSpPr/>
      </xdr:nvSpPr>
      <xdr:spPr>
        <a:xfrm>
          <a:off x="13652500" y="1645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85070</xdr:rowOff>
    </xdr:from>
    <xdr:ext cx="534377" cy="259045"/>
    <xdr:sp macro="" textlink="">
      <xdr:nvSpPr>
        <xdr:cNvPr id="704" name="テキスト ボックス 703"/>
        <xdr:cNvSpPr txBox="1"/>
      </xdr:nvSpPr>
      <xdr:spPr>
        <a:xfrm>
          <a:off x="13436111" y="165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72451</xdr:rowOff>
    </xdr:from>
    <xdr:to>
      <xdr:col>67</xdr:col>
      <xdr:colOff>101600</xdr:colOff>
      <xdr:row>97</xdr:row>
      <xdr:rowOff>2601</xdr:rowOff>
    </xdr:to>
    <xdr:sp macro="" textlink="">
      <xdr:nvSpPr>
        <xdr:cNvPr id="705" name="フローチャート: 判断 704"/>
        <xdr:cNvSpPr/>
      </xdr:nvSpPr>
      <xdr:spPr>
        <a:xfrm>
          <a:off x="12763500" y="1653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165178</xdr:rowOff>
    </xdr:from>
    <xdr:ext cx="534377" cy="259045"/>
    <xdr:sp macro="" textlink="">
      <xdr:nvSpPr>
        <xdr:cNvPr id="706" name="テキスト ボックス 705"/>
        <xdr:cNvSpPr txBox="1"/>
      </xdr:nvSpPr>
      <xdr:spPr>
        <a:xfrm>
          <a:off x="12547111" y="166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99383</xdr:rowOff>
    </xdr:from>
    <xdr:to>
      <xdr:col>85</xdr:col>
      <xdr:colOff>177800</xdr:colOff>
      <xdr:row>94</xdr:row>
      <xdr:rowOff>29533</xdr:rowOff>
    </xdr:to>
    <xdr:sp macro="" textlink="">
      <xdr:nvSpPr>
        <xdr:cNvPr id="712" name="楕円 711"/>
        <xdr:cNvSpPr/>
      </xdr:nvSpPr>
      <xdr:spPr>
        <a:xfrm>
          <a:off x="16268700" y="160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122260</xdr:rowOff>
    </xdr:from>
    <xdr:ext cx="534377" cy="259045"/>
    <xdr:sp macro="" textlink="">
      <xdr:nvSpPr>
        <xdr:cNvPr id="713" name="公債費該当値テキスト"/>
        <xdr:cNvSpPr txBox="1"/>
      </xdr:nvSpPr>
      <xdr:spPr>
        <a:xfrm>
          <a:off x="16370300" y="15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80376</xdr:rowOff>
    </xdr:from>
    <xdr:to>
      <xdr:col>81</xdr:col>
      <xdr:colOff>101600</xdr:colOff>
      <xdr:row>92</xdr:row>
      <xdr:rowOff>10526</xdr:rowOff>
    </xdr:to>
    <xdr:sp macro="" textlink="">
      <xdr:nvSpPr>
        <xdr:cNvPr id="714" name="楕円 713"/>
        <xdr:cNvSpPr/>
      </xdr:nvSpPr>
      <xdr:spPr>
        <a:xfrm>
          <a:off x="15430500" y="15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27053</xdr:rowOff>
    </xdr:from>
    <xdr:ext cx="599010" cy="259045"/>
    <xdr:sp macro="" textlink="">
      <xdr:nvSpPr>
        <xdr:cNvPr id="715" name="テキスト ボックス 714"/>
        <xdr:cNvSpPr txBox="1"/>
      </xdr:nvSpPr>
      <xdr:spPr>
        <a:xfrm>
          <a:off x="15181795" y="1545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72430</xdr:rowOff>
    </xdr:from>
    <xdr:to>
      <xdr:col>76</xdr:col>
      <xdr:colOff>165100</xdr:colOff>
      <xdr:row>92</xdr:row>
      <xdr:rowOff>2580</xdr:rowOff>
    </xdr:to>
    <xdr:sp macro="" textlink="">
      <xdr:nvSpPr>
        <xdr:cNvPr id="716" name="楕円 715"/>
        <xdr:cNvSpPr/>
      </xdr:nvSpPr>
      <xdr:spPr>
        <a:xfrm>
          <a:off x="14541500" y="156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19107</xdr:rowOff>
    </xdr:from>
    <xdr:ext cx="599010" cy="259045"/>
    <xdr:sp macro="" textlink="">
      <xdr:nvSpPr>
        <xdr:cNvPr id="717" name="テキスト ボックス 716"/>
        <xdr:cNvSpPr txBox="1"/>
      </xdr:nvSpPr>
      <xdr:spPr>
        <a:xfrm>
          <a:off x="14292795" y="1544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69588</xdr:rowOff>
    </xdr:from>
    <xdr:to>
      <xdr:col>72</xdr:col>
      <xdr:colOff>38100</xdr:colOff>
      <xdr:row>91</xdr:row>
      <xdr:rowOff>171188</xdr:rowOff>
    </xdr:to>
    <xdr:sp macro="" textlink="">
      <xdr:nvSpPr>
        <xdr:cNvPr id="718" name="楕円 717"/>
        <xdr:cNvSpPr/>
      </xdr:nvSpPr>
      <xdr:spPr>
        <a:xfrm>
          <a:off x="13652500" y="156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16265</xdr:rowOff>
    </xdr:from>
    <xdr:ext cx="599010" cy="259045"/>
    <xdr:sp macro="" textlink="">
      <xdr:nvSpPr>
        <xdr:cNvPr id="719" name="テキスト ボックス 718"/>
        <xdr:cNvSpPr txBox="1"/>
      </xdr:nvSpPr>
      <xdr:spPr>
        <a:xfrm>
          <a:off x="13403795" y="1544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93428</xdr:rowOff>
    </xdr:from>
    <xdr:to>
      <xdr:col>67</xdr:col>
      <xdr:colOff>101600</xdr:colOff>
      <xdr:row>90</xdr:row>
      <xdr:rowOff>23578</xdr:rowOff>
    </xdr:to>
    <xdr:sp macro="" textlink="">
      <xdr:nvSpPr>
        <xdr:cNvPr id="720" name="楕円 719"/>
        <xdr:cNvSpPr/>
      </xdr:nvSpPr>
      <xdr:spPr>
        <a:xfrm>
          <a:off x="12763500" y="153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40105</xdr:rowOff>
    </xdr:from>
    <xdr:ext cx="599010" cy="259045"/>
    <xdr:sp macro="" textlink="">
      <xdr:nvSpPr>
        <xdr:cNvPr id="721" name="テキスト ボックス 720"/>
        <xdr:cNvSpPr txBox="1"/>
      </xdr:nvSpPr>
      <xdr:spPr>
        <a:xfrm>
          <a:off x="12514795" y="151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3" name="直線コネクタ 742"/>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4"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6"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7" name="直線コネクタ 746"/>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9"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50" name="フローチャート: 判断 749"/>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2" name="フローチャート: 判断 751"/>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3" name="テキスト ボックス 752"/>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5" name="フローチャート: 判断 754"/>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6" name="テキスト ボックス 755"/>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8" name="フローチャート: 判断 757"/>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9" name="テキスト ボックス 758"/>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60" name="フローチャート: 判断 759"/>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61" name="テキスト ボックス 760"/>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8"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民生費は，神杉保育所整備事業やこども集会所整備事業などの普通建設事業が終了したことに伴い前年度と比較し減少している。衛生費は，健康増進施設整備事業などの普通建設事業費が終了したことに伴い前年度と比較し減少している。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商工費は，商工業振興や観光推進に係る補助金が多いことが類似団体内平均値を上回っている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月豪雨災害の影響により前年度と比較すると普通建設事業費が減少している。災害復旧費は平成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対応により前年度や類似団体と比較して上回っている。公債費は，ハード事業やソフト事業の財源として借り入れた過疎対策事業債や合併特例事業債などの地方債償還が多額となっていることが要因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年度は繰上償還していないため前年度と比較して減少している。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月豪雨災害に係る災害復旧等の臨時財政需要があったため，実質単年度収支は赤字となっているが，財政調整基金の取崩しにより，実質収支は黒字となっている。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年度の財政調整基金残高は，災害対応のため取崩しを行ったことから大きく減少している。実質単年度収支は，単年度収支を財政調整基金の取崩し額が大きく上回ったためマイナスに転じている。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連結実質赤字比率の算定に係る全ての会計の実質収支額は黒字となっている。</a:t>
          </a:r>
        </a:p>
        <a:p>
          <a:r>
            <a:rPr kumimoji="1" lang="ja-JP" altLang="en-US" sz="1400">
              <a:latin typeface="ＭＳ ゴシック" pitchFamily="49" charset="-128"/>
              <a:ea typeface="ＭＳ ゴシック" pitchFamily="49" charset="-128"/>
            </a:rPr>
            <a:t>　病院事業会計の実質収支については，医療サービスの向上や医業収益確保等に取り組んできたことにより黒字額が高額となっている。また入院患者数は前年度と比較して減少しているものの平成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年度の診療報酬改定により入院患者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人当たりの診療収入が増加している。標準財政規模に対する比率が前年度と比較して減少したのは，平成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年度に投資有価証券を購入したことにより現金預金が減額したことが要因である。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普通交付税の合併特例措置の段階的縮減の影響により実質収支が減少しているが，標準財政規模に対する比率は前年度と比較し増加してい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37997978</v>
      </c>
      <c r="BO4" s="430"/>
      <c r="BP4" s="430"/>
      <c r="BQ4" s="430"/>
      <c r="BR4" s="430"/>
      <c r="BS4" s="430"/>
      <c r="BT4" s="430"/>
      <c r="BU4" s="431"/>
      <c r="BV4" s="429">
        <v>40472960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2.1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35923650</v>
      </c>
      <c r="BO5" s="467"/>
      <c r="BP5" s="467"/>
      <c r="BQ5" s="467"/>
      <c r="BR5" s="467"/>
      <c r="BS5" s="467"/>
      <c r="BT5" s="467"/>
      <c r="BU5" s="468"/>
      <c r="BV5" s="466">
        <v>39624781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96.7</v>
      </c>
      <c r="CU5" s="464"/>
      <c r="CV5" s="464"/>
      <c r="CW5" s="464"/>
      <c r="CX5" s="464"/>
      <c r="CY5" s="464"/>
      <c r="CZ5" s="464"/>
      <c r="DA5" s="465"/>
      <c r="DB5" s="463">
        <v>95.8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2074328</v>
      </c>
      <c r="BO6" s="467"/>
      <c r="BP6" s="467"/>
      <c r="BQ6" s="467"/>
      <c r="BR6" s="467"/>
      <c r="BS6" s="467"/>
      <c r="BT6" s="467"/>
      <c r="BU6" s="468"/>
      <c r="BV6" s="466">
        <v>848179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101.1</v>
      </c>
      <c r="CU6" s="504"/>
      <c r="CV6" s="504"/>
      <c r="CW6" s="504"/>
      <c r="CX6" s="504"/>
      <c r="CY6" s="504"/>
      <c r="CZ6" s="504"/>
      <c r="DA6" s="505"/>
      <c r="DB6" s="503">
        <v>100.2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1408539</v>
      </c>
      <c r="BO7" s="467"/>
      <c r="BP7" s="467"/>
      <c r="BQ7" s="467"/>
      <c r="BR7" s="467"/>
      <c r="BS7" s="467"/>
      <c r="BT7" s="467"/>
      <c r="BU7" s="468"/>
      <c r="BV7" s="466">
        <v>381865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22088315</v>
      </c>
      <c r="CU7" s="467"/>
      <c r="CV7" s="467"/>
      <c r="CW7" s="467"/>
      <c r="CX7" s="467"/>
      <c r="CY7" s="467"/>
      <c r="CZ7" s="467"/>
      <c r="DA7" s="468"/>
      <c r="DB7" s="466">
        <v>22738340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665789</v>
      </c>
      <c r="BO8" s="467"/>
      <c r="BP8" s="467"/>
      <c r="BQ8" s="467"/>
      <c r="BR8" s="467"/>
      <c r="BS8" s="467"/>
      <c r="BT8" s="467"/>
      <c r="BU8" s="468"/>
      <c r="BV8" s="466">
        <v>466314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0.33</v>
      </c>
      <c r="CU8" s="507"/>
      <c r="CV8" s="507"/>
      <c r="CW8" s="507"/>
      <c r="CX8" s="507"/>
      <c r="CY8" s="507"/>
      <c r="CZ8" s="507"/>
      <c r="DA8" s="508"/>
      <c r="DB8" s="506">
        <v>0.33</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53615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199475</v>
      </c>
      <c r="BO9" s="467"/>
      <c r="BP9" s="467"/>
      <c r="BQ9" s="467"/>
      <c r="BR9" s="467"/>
      <c r="BS9" s="467"/>
      <c r="BT9" s="467"/>
      <c r="BU9" s="468"/>
      <c r="BV9" s="466">
        <v>-795037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16.8</v>
      </c>
      <c r="CU9" s="464"/>
      <c r="CV9" s="464"/>
      <c r="CW9" s="464"/>
      <c r="CX9" s="464"/>
      <c r="CY9" s="464"/>
      <c r="CZ9" s="464"/>
      <c r="DA9" s="465"/>
      <c r="DB9" s="463">
        <v>23.4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56605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247083</v>
      </c>
      <c r="BO10" s="467"/>
      <c r="BP10" s="467"/>
      <c r="BQ10" s="467"/>
      <c r="BR10" s="467"/>
      <c r="BS10" s="467"/>
      <c r="BT10" s="467"/>
      <c r="BU10" s="468"/>
      <c r="BV10" s="466">
        <v>4705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1248547</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52556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1304792</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51949</v>
      </c>
      <c r="S13" s="548"/>
      <c r="T13" s="548"/>
      <c r="U13" s="548"/>
      <c r="V13" s="549"/>
      <c r="W13" s="482" t="s">
        <v>138</v>
      </c>
      <c r="X13" s="483"/>
      <c r="Y13" s="483"/>
      <c r="Z13" s="483"/>
      <c r="AA13" s="483"/>
      <c r="AB13" s="473"/>
      <c r="AC13" s="517">
        <v>3085</v>
      </c>
      <c r="AD13" s="518"/>
      <c r="AE13" s="518"/>
      <c r="AF13" s="518"/>
      <c r="AG13" s="557"/>
      <c r="AH13" s="517">
        <v>3376</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-858234</v>
      </c>
      <c r="BO13" s="467"/>
      <c r="BP13" s="467"/>
      <c r="BQ13" s="467"/>
      <c r="BR13" s="467"/>
      <c r="BS13" s="467"/>
      <c r="BT13" s="467"/>
      <c r="BU13" s="468"/>
      <c r="BV13" s="466">
        <v>458215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v>
      </c>
      <c r="CU13" s="464"/>
      <c r="CV13" s="464"/>
      <c r="CW13" s="464"/>
      <c r="CX13" s="464"/>
      <c r="CY13" s="464"/>
      <c r="CZ13" s="464"/>
      <c r="DA13" s="465"/>
      <c r="DB13" s="463">
        <v>7.5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53204</v>
      </c>
      <c r="S14" s="548"/>
      <c r="T14" s="548"/>
      <c r="U14" s="548"/>
      <c r="V14" s="549"/>
      <c r="W14" s="456"/>
      <c r="X14" s="457"/>
      <c r="Y14" s="457"/>
      <c r="Z14" s="457"/>
      <c r="AA14" s="457"/>
      <c r="AB14" s="446"/>
      <c r="AC14" s="550">
        <v>12.2</v>
      </c>
      <c r="AD14" s="551"/>
      <c r="AE14" s="551"/>
      <c r="AF14" s="551"/>
      <c r="AG14" s="552"/>
      <c r="AH14" s="550">
        <v>12.8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51.9</v>
      </c>
      <c r="CU14" s="562"/>
      <c r="CV14" s="562"/>
      <c r="CW14" s="562"/>
      <c r="CX14" s="562"/>
      <c r="CY14" s="562"/>
      <c r="CZ14" s="562"/>
      <c r="DA14" s="563"/>
      <c r="DB14" s="561">
        <v>48.7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52671</v>
      </c>
      <c r="S15" s="548"/>
      <c r="T15" s="548"/>
      <c r="U15" s="548"/>
      <c r="V15" s="549"/>
      <c r="W15" s="482" t="s">
        <v>145</v>
      </c>
      <c r="X15" s="483"/>
      <c r="Y15" s="483"/>
      <c r="Z15" s="483"/>
      <c r="AA15" s="483"/>
      <c r="AB15" s="473"/>
      <c r="AC15" s="517">
        <v>5727</v>
      </c>
      <c r="AD15" s="518"/>
      <c r="AE15" s="518"/>
      <c r="AF15" s="518"/>
      <c r="AG15" s="557"/>
      <c r="AH15" s="517">
        <v>6144</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6412260</v>
      </c>
      <c r="BO15" s="430"/>
      <c r="BP15" s="430"/>
      <c r="BQ15" s="430"/>
      <c r="BR15" s="430"/>
      <c r="BS15" s="430"/>
      <c r="BT15" s="430"/>
      <c r="BU15" s="431"/>
      <c r="BV15" s="429">
        <v>6377092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22.7</v>
      </c>
      <c r="AD16" s="551"/>
      <c r="AE16" s="551"/>
      <c r="AF16" s="551"/>
      <c r="AG16" s="552"/>
      <c r="AH16" s="550">
        <v>23.3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18945740</v>
      </c>
      <c r="BO16" s="467"/>
      <c r="BP16" s="467"/>
      <c r="BQ16" s="467"/>
      <c r="BR16" s="467"/>
      <c r="BS16" s="467"/>
      <c r="BT16" s="467"/>
      <c r="BU16" s="468"/>
      <c r="BV16" s="466">
        <v>19121340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16409</v>
      </c>
      <c r="AD17" s="518"/>
      <c r="AE17" s="518"/>
      <c r="AF17" s="518"/>
      <c r="AG17" s="557"/>
      <c r="AH17" s="517">
        <v>16846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8094449</v>
      </c>
      <c r="BO17" s="467"/>
      <c r="BP17" s="467"/>
      <c r="BQ17" s="467"/>
      <c r="BR17" s="467"/>
      <c r="BS17" s="467"/>
      <c r="BT17" s="467"/>
      <c r="BU17" s="468"/>
      <c r="BV17" s="466">
        <v>8053405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778.14</v>
      </c>
      <c r="M18" s="579"/>
      <c r="N18" s="579"/>
      <c r="O18" s="579"/>
      <c r="P18" s="579"/>
      <c r="Q18" s="579"/>
      <c r="R18" s="580"/>
      <c r="S18" s="580"/>
      <c r="T18" s="580"/>
      <c r="U18" s="580"/>
      <c r="V18" s="581"/>
      <c r="W18" s="484"/>
      <c r="X18" s="485"/>
      <c r="Y18" s="485"/>
      <c r="Z18" s="485"/>
      <c r="AA18" s="485"/>
      <c r="AB18" s="476"/>
      <c r="AC18" s="582">
        <v>65.099999999999994</v>
      </c>
      <c r="AD18" s="583"/>
      <c r="AE18" s="583"/>
      <c r="AF18" s="583"/>
      <c r="AG18" s="584"/>
      <c r="AH18" s="582">
        <v>63.9</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21497469</v>
      </c>
      <c r="BO18" s="467"/>
      <c r="BP18" s="467"/>
      <c r="BQ18" s="467"/>
      <c r="BR18" s="467"/>
      <c r="BS18" s="467"/>
      <c r="BT18" s="467"/>
      <c r="BU18" s="468"/>
      <c r="BV18" s="466">
        <v>21915591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69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27358306</v>
      </c>
      <c r="BO19" s="467"/>
      <c r="BP19" s="467"/>
      <c r="BQ19" s="467"/>
      <c r="BR19" s="467"/>
      <c r="BS19" s="467"/>
      <c r="BT19" s="467"/>
      <c r="BU19" s="468"/>
      <c r="BV19" s="466">
        <v>27503477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21376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50109259</v>
      </c>
      <c r="BO23" s="467"/>
      <c r="BP23" s="467"/>
      <c r="BQ23" s="467"/>
      <c r="BR23" s="467"/>
      <c r="BS23" s="467"/>
      <c r="BT23" s="467"/>
      <c r="BU23" s="468"/>
      <c r="BV23" s="466">
        <v>50209052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9000</v>
      </c>
      <c r="R24" s="518"/>
      <c r="S24" s="518"/>
      <c r="T24" s="518"/>
      <c r="U24" s="518"/>
      <c r="V24" s="557"/>
      <c r="W24" s="616"/>
      <c r="X24" s="604"/>
      <c r="Y24" s="605"/>
      <c r="Z24" s="516" t="s">
        <v>169</v>
      </c>
      <c r="AA24" s="496"/>
      <c r="AB24" s="496"/>
      <c r="AC24" s="496"/>
      <c r="AD24" s="496"/>
      <c r="AE24" s="496"/>
      <c r="AF24" s="496"/>
      <c r="AG24" s="497"/>
      <c r="AH24" s="517">
        <v>459</v>
      </c>
      <c r="AI24" s="518"/>
      <c r="AJ24" s="518"/>
      <c r="AK24" s="518"/>
      <c r="AL24" s="557"/>
      <c r="AM24" s="517">
        <v>1514241</v>
      </c>
      <c r="AN24" s="518"/>
      <c r="AO24" s="518"/>
      <c r="AP24" s="518"/>
      <c r="AQ24" s="518"/>
      <c r="AR24" s="557"/>
      <c r="AS24" s="517">
        <v>3299</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38813634</v>
      </c>
      <c r="BO24" s="467"/>
      <c r="BP24" s="467"/>
      <c r="BQ24" s="467"/>
      <c r="BR24" s="467"/>
      <c r="BS24" s="467"/>
      <c r="BT24" s="467"/>
      <c r="BU24" s="468"/>
      <c r="BV24" s="466">
        <v>38289715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2</v>
      </c>
      <c r="M25" s="518"/>
      <c r="N25" s="518"/>
      <c r="O25" s="518"/>
      <c r="P25" s="557"/>
      <c r="Q25" s="517">
        <v>7300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4445939</v>
      </c>
      <c r="BO25" s="430"/>
      <c r="BP25" s="430"/>
      <c r="BQ25" s="430"/>
      <c r="BR25" s="430"/>
      <c r="BS25" s="430"/>
      <c r="BT25" s="430"/>
      <c r="BU25" s="431"/>
      <c r="BV25" s="429">
        <v>6262552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6400</v>
      </c>
      <c r="R26" s="518"/>
      <c r="S26" s="518"/>
      <c r="T26" s="518"/>
      <c r="U26" s="518"/>
      <c r="V26" s="557"/>
      <c r="W26" s="616"/>
      <c r="X26" s="604"/>
      <c r="Y26" s="605"/>
      <c r="Z26" s="516" t="s">
        <v>176</v>
      </c>
      <c r="AA26" s="626"/>
      <c r="AB26" s="626"/>
      <c r="AC26" s="626"/>
      <c r="AD26" s="626"/>
      <c r="AE26" s="626"/>
      <c r="AF26" s="626"/>
      <c r="AG26" s="627"/>
      <c r="AH26" s="517">
        <v>17</v>
      </c>
      <c r="AI26" s="518"/>
      <c r="AJ26" s="518"/>
      <c r="AK26" s="518"/>
      <c r="AL26" s="557"/>
      <c r="AM26" s="517">
        <v>59245</v>
      </c>
      <c r="AN26" s="518"/>
      <c r="AO26" s="518"/>
      <c r="AP26" s="518"/>
      <c r="AQ26" s="518"/>
      <c r="AR26" s="557"/>
      <c r="AS26" s="517">
        <v>3485</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4540</v>
      </c>
      <c r="R27" s="518"/>
      <c r="S27" s="518"/>
      <c r="T27" s="518"/>
      <c r="U27" s="518"/>
      <c r="V27" s="557"/>
      <c r="W27" s="616"/>
      <c r="X27" s="604"/>
      <c r="Y27" s="605"/>
      <c r="Z27" s="516" t="s">
        <v>179</v>
      </c>
      <c r="AA27" s="496"/>
      <c r="AB27" s="496"/>
      <c r="AC27" s="496"/>
      <c r="AD27" s="496"/>
      <c r="AE27" s="496"/>
      <c r="AF27" s="496"/>
      <c r="AG27" s="497"/>
      <c r="AH27" s="517">
        <v>9</v>
      </c>
      <c r="AI27" s="518"/>
      <c r="AJ27" s="518"/>
      <c r="AK27" s="518"/>
      <c r="AL27" s="557"/>
      <c r="AM27" s="517">
        <v>37017</v>
      </c>
      <c r="AN27" s="518"/>
      <c r="AO27" s="518"/>
      <c r="AP27" s="518"/>
      <c r="AQ27" s="518"/>
      <c r="AR27" s="557"/>
      <c r="AS27" s="517">
        <v>4113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600713</v>
      </c>
      <c r="BO27" s="640"/>
      <c r="BP27" s="640"/>
      <c r="BQ27" s="640"/>
      <c r="BR27" s="640"/>
      <c r="BS27" s="640"/>
      <c r="BT27" s="640"/>
      <c r="BU27" s="641"/>
      <c r="BV27" s="639">
        <v>658443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4070</v>
      </c>
      <c r="R28" s="518"/>
      <c r="S28" s="518"/>
      <c r="T28" s="518"/>
      <c r="U28" s="518"/>
      <c r="V28" s="557"/>
      <c r="W28" s="616"/>
      <c r="X28" s="604"/>
      <c r="Y28" s="605"/>
      <c r="Z28" s="516" t="s">
        <v>182</v>
      </c>
      <c r="AA28" s="496"/>
      <c r="AB28" s="496"/>
      <c r="AC28" s="496"/>
      <c r="AD28" s="496"/>
      <c r="AE28" s="496"/>
      <c r="AF28" s="496"/>
      <c r="AG28" s="497"/>
      <c r="AH28" s="517" t="s">
        <v>173</v>
      </c>
      <c r="AI28" s="518"/>
      <c r="AJ28" s="518"/>
      <c r="AK28" s="518"/>
      <c r="AL28" s="557"/>
      <c r="AM28" s="517" t="s">
        <v>127</v>
      </c>
      <c r="AN28" s="518"/>
      <c r="AO28" s="518"/>
      <c r="AP28" s="518"/>
      <c r="AQ28" s="518"/>
      <c r="AR28" s="557"/>
      <c r="AS28" s="517" t="s">
        <v>127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3126827</v>
      </c>
      <c r="BO28" s="430"/>
      <c r="BP28" s="430"/>
      <c r="BQ28" s="430"/>
      <c r="BR28" s="430"/>
      <c r="BS28" s="430"/>
      <c r="BT28" s="430"/>
      <c r="BU28" s="431"/>
      <c r="BV28" s="429">
        <v>4184536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22</v>
      </c>
      <c r="M29" s="518"/>
      <c r="N29" s="518"/>
      <c r="O29" s="518"/>
      <c r="P29" s="557"/>
      <c r="Q29" s="517">
        <v>3710</v>
      </c>
      <c r="R29" s="518"/>
      <c r="S29" s="518"/>
      <c r="T29" s="518"/>
      <c r="U29" s="518"/>
      <c r="V29" s="557"/>
      <c r="W29" s="617"/>
      <c r="X29" s="618"/>
      <c r="Y29" s="619"/>
      <c r="Z29" s="516" t="s">
        <v>185</v>
      </c>
      <c r="AA29" s="496"/>
      <c r="AB29" s="496"/>
      <c r="AC29" s="496"/>
      <c r="AD29" s="496"/>
      <c r="AE29" s="496"/>
      <c r="AF29" s="496"/>
      <c r="AG29" s="497"/>
      <c r="AH29" s="517">
        <v>468</v>
      </c>
      <c r="AI29" s="518"/>
      <c r="AJ29" s="518"/>
      <c r="AK29" s="518"/>
      <c r="AL29" s="557"/>
      <c r="AM29" s="517">
        <v>1551258</v>
      </c>
      <c r="AN29" s="518"/>
      <c r="AO29" s="518"/>
      <c r="AP29" s="518"/>
      <c r="AQ29" s="518"/>
      <c r="AR29" s="557"/>
      <c r="AS29" s="517">
        <v>3315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v>
      </c>
      <c r="BO29" s="467"/>
      <c r="BP29" s="467"/>
      <c r="BQ29" s="467"/>
      <c r="BR29" s="467"/>
      <c r="BS29" s="467"/>
      <c r="BT29" s="467"/>
      <c r="BU29" s="468"/>
      <c r="BV29" s="466" t="s">
        <v>173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12150212</v>
      </c>
      <c r="BO30" s="640"/>
      <c r="BP30" s="640"/>
      <c r="BQ30" s="640"/>
      <c r="BR30" s="640"/>
      <c r="BS30" s="640"/>
      <c r="BT30" s="640"/>
      <c r="BU30" s="641"/>
      <c r="BV30" s="639">
        <v>12014137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備北地区消防組合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三次国際交流協会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診療所特別会計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広島県後期高齢者医療広域連合（一般会計）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三次市観光協会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広島県後期高齢者医療広域連合（特別会計）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広島三次ワイナリー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17</v>
      </c>
      <c r="CP37" s="652"/>
      <c r="CQ37" s="653" t="str">
        <f>IF('各会計、関係団体の財政状況及び健全化判断比率'!BS10="","",'各会計、関係団体の財政状況及び健全化判断比率'!BS10)</f>
        <v>君田トエンティワン</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18</v>
      </c>
      <c r="CP38" s="652"/>
      <c r="CQ38" s="653" t="str">
        <f>IF('各会計、関係団体の財政状況及び健全化判断比率'!BS11="","",'各会計、関係団体の財政状況及び健全化判断比率'!BS11)</f>
        <v>布野特産センター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19</v>
      </c>
      <c r="CP39" s="652"/>
      <c r="CQ39" s="653" t="str">
        <f>IF('各会計、関係団体の財政状況及び健全化判断比率'!BS12="","",'各会計、関係団体の財政状況及び健全化判断比率'!BS12)</f>
        <v>吉舎食品</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20</v>
      </c>
      <c r="CP40" s="652"/>
      <c r="CQ40" s="653" t="str">
        <f>IF('各会計、関係団体の財政状況及び健全化判断比率'!BS13="","",'各会計、関係団体の財政状況及び健全化判断比率'!BS13)</f>
        <v>奥田元宋・小由女美術館</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21</v>
      </c>
      <c r="CP41" s="652"/>
      <c r="CQ41" s="653" t="str">
        <f>IF('各会計、関係団体の財政状況及び健全化判断比率'!BS14="","",'各会計、関係団体の財政状況及び健全化判断比率'!BS14)</f>
        <v>三次ケーブルビジョン</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22</v>
      </c>
      <c r="CP42" s="652"/>
      <c r="CQ42" s="653" t="str">
        <f>IF('各会計、関係団体の財政状況及び健全化判断比率'!BS15="","",'各会計、関係団体の財政状況及び健全化判断比率'!BS15)</f>
        <v>みわ３７５</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23</v>
      </c>
      <c r="CP43" s="652"/>
      <c r="CQ43" s="653" t="str">
        <f>IF('各会計、関係団体の財政状況及び健全化判断比率'!BS16="","",'各会計、関係団体の財政状況及び健全化判断比率'!BS16)</f>
        <v>暮らしサポートみよし</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0Ab4x7ZlWwnUvJh1GvxUqOpBuLXoLQgS2V2QJHPWA+p2QHLF+ZEXnp4wlNj/+kGhFL8fPsyvKRkXellwP2Q0ZQ==" saltValue="OowgoNYCJTSiJX9quW7D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568</v>
      </c>
      <c r="D34" s="1244"/>
      <c r="E34" s="1245"/>
      <c r="F34" s="32">
        <v>20.64</v>
      </c>
      <c r="G34" s="33">
        <v>19.760000000000002</v>
      </c>
      <c r="H34" s="33">
        <v>16.260000000000002</v>
      </c>
      <c r="I34" s="33">
        <v>14.44</v>
      </c>
      <c r="J34" s="34">
        <v>13.76</v>
      </c>
      <c r="K34" s="22"/>
      <c r="L34" s="22"/>
      <c r="M34" s="22"/>
      <c r="N34" s="22"/>
      <c r="O34" s="22"/>
      <c r="P34" s="22"/>
    </row>
    <row r="35" spans="1:16" ht="39" customHeight="1">
      <c r="A35" s="22"/>
      <c r="B35" s="35"/>
      <c r="C35" s="1238" t="s">
        <v>569</v>
      </c>
      <c r="D35" s="1239"/>
      <c r="E35" s="1240"/>
      <c r="F35" s="36">
        <v>5.73</v>
      </c>
      <c r="G35" s="37">
        <v>5.41</v>
      </c>
      <c r="H35" s="37">
        <v>5.54</v>
      </c>
      <c r="I35" s="37">
        <v>5.69</v>
      </c>
      <c r="J35" s="38">
        <v>5.82</v>
      </c>
      <c r="K35" s="22"/>
      <c r="L35" s="22"/>
      <c r="M35" s="22"/>
      <c r="N35" s="22"/>
      <c r="O35" s="22"/>
      <c r="P35" s="22"/>
    </row>
    <row r="36" spans="1:16" ht="39" customHeight="1">
      <c r="A36" s="22"/>
      <c r="B36" s="35"/>
      <c r="C36" s="1238" t="s">
        <v>570</v>
      </c>
      <c r="D36" s="1239"/>
      <c r="E36" s="1240"/>
      <c r="F36" s="36">
        <v>3.84</v>
      </c>
      <c r="G36" s="37">
        <v>4.05</v>
      </c>
      <c r="H36" s="37">
        <v>5.35</v>
      </c>
      <c r="I36" s="37">
        <v>2.0499999999999998</v>
      </c>
      <c r="J36" s="38">
        <v>2.98</v>
      </c>
      <c r="K36" s="22"/>
      <c r="L36" s="22"/>
      <c r="M36" s="22"/>
      <c r="N36" s="22"/>
      <c r="O36" s="22"/>
      <c r="P36" s="22"/>
    </row>
    <row r="37" spans="1:16" ht="39" customHeight="1">
      <c r="A37" s="22"/>
      <c r="B37" s="35"/>
      <c r="C37" s="1238" t="s">
        <v>571</v>
      </c>
      <c r="D37" s="1239"/>
      <c r="E37" s="1240"/>
      <c r="F37" s="36">
        <v>0</v>
      </c>
      <c r="G37" s="37">
        <v>0</v>
      </c>
      <c r="H37" s="37">
        <v>0</v>
      </c>
      <c r="I37" s="37">
        <v>0</v>
      </c>
      <c r="J37" s="38">
        <v>0.9</v>
      </c>
      <c r="K37" s="22"/>
      <c r="L37" s="22"/>
      <c r="M37" s="22"/>
      <c r="N37" s="22"/>
      <c r="O37" s="22"/>
      <c r="P37" s="22"/>
    </row>
    <row r="38" spans="1:16" ht="39" customHeight="1">
      <c r="A38" s="22"/>
      <c r="B38" s="35"/>
      <c r="C38" s="1238" t="s">
        <v>572</v>
      </c>
      <c r="D38" s="1239"/>
      <c r="E38" s="1240"/>
      <c r="F38" s="36">
        <v>0.27</v>
      </c>
      <c r="G38" s="37">
        <v>0.48</v>
      </c>
      <c r="H38" s="37">
        <v>0.6</v>
      </c>
      <c r="I38" s="37">
        <v>0.68</v>
      </c>
      <c r="J38" s="38">
        <v>0.7</v>
      </c>
      <c r="K38" s="22"/>
      <c r="L38" s="22"/>
      <c r="M38" s="22"/>
      <c r="N38" s="22"/>
      <c r="O38" s="22"/>
      <c r="P38" s="22"/>
    </row>
    <row r="39" spans="1:16" ht="39" customHeight="1">
      <c r="A39" s="22"/>
      <c r="B39" s="35"/>
      <c r="C39" s="1238" t="s">
        <v>573</v>
      </c>
      <c r="D39" s="1239"/>
      <c r="E39" s="1240"/>
      <c r="F39" s="36">
        <v>0</v>
      </c>
      <c r="G39" s="37">
        <v>0</v>
      </c>
      <c r="H39" s="37">
        <v>0</v>
      </c>
      <c r="I39" s="37">
        <v>0</v>
      </c>
      <c r="J39" s="38">
        <v>0.15</v>
      </c>
      <c r="K39" s="22"/>
      <c r="L39" s="22"/>
      <c r="M39" s="22"/>
      <c r="N39" s="22"/>
      <c r="O39" s="22"/>
      <c r="P39" s="22"/>
    </row>
    <row r="40" spans="1:16" ht="39" customHeight="1">
      <c r="A40" s="22"/>
      <c r="B40" s="35"/>
      <c r="C40" s="1238" t="s">
        <v>574</v>
      </c>
      <c r="D40" s="1239"/>
      <c r="E40" s="1240"/>
      <c r="F40" s="36">
        <v>0.06</v>
      </c>
      <c r="G40" s="37">
        <v>0.06</v>
      </c>
      <c r="H40" s="37">
        <v>0.06</v>
      </c>
      <c r="I40" s="37">
        <v>0.06</v>
      </c>
      <c r="J40" s="38">
        <v>0.05</v>
      </c>
      <c r="K40" s="22"/>
      <c r="L40" s="22"/>
      <c r="M40" s="22"/>
      <c r="N40" s="22"/>
      <c r="O40" s="22"/>
      <c r="P40" s="22"/>
    </row>
    <row r="41" spans="1:16" ht="39" customHeight="1">
      <c r="A41" s="22"/>
      <c r="B41" s="35"/>
      <c r="C41" s="1238" t="s">
        <v>575</v>
      </c>
      <c r="D41" s="1239"/>
      <c r="E41" s="1240"/>
      <c r="F41" s="36">
        <v>0.08</v>
      </c>
      <c r="G41" s="37">
        <v>0.03</v>
      </c>
      <c r="H41" s="37">
        <v>0.03</v>
      </c>
      <c r="I41" s="37">
        <v>0</v>
      </c>
      <c r="J41" s="38">
        <v>0.02</v>
      </c>
      <c r="K41" s="22"/>
      <c r="L41" s="22"/>
      <c r="M41" s="22"/>
      <c r="N41" s="22"/>
      <c r="O41" s="22"/>
      <c r="P41" s="22"/>
    </row>
    <row r="42" spans="1:16" ht="39" customHeight="1">
      <c r="A42" s="22"/>
      <c r="B42" s="39"/>
      <c r="C42" s="1238" t="s">
        <v>576</v>
      </c>
      <c r="D42" s="1239"/>
      <c r="E42" s="1240"/>
      <c r="F42" s="36" t="s">
        <v>520</v>
      </c>
      <c r="G42" s="37" t="s">
        <v>520</v>
      </c>
      <c r="H42" s="37" t="s">
        <v>520</v>
      </c>
      <c r="I42" s="37" t="s">
        <v>520</v>
      </c>
      <c r="J42" s="38" t="s">
        <v>520</v>
      </c>
      <c r="K42" s="22"/>
      <c r="L42" s="22"/>
      <c r="M42" s="22"/>
      <c r="N42" s="22"/>
      <c r="O42" s="22"/>
      <c r="P42" s="22"/>
    </row>
    <row r="43" spans="1:16" ht="39" customHeight="1" thickBot="1">
      <c r="A43" s="22"/>
      <c r="B43" s="40"/>
      <c r="C43" s="1241" t="s">
        <v>577</v>
      </c>
      <c r="D43" s="1242"/>
      <c r="E43" s="1243"/>
      <c r="F43" s="41">
        <v>0.28000000000000003</v>
      </c>
      <c r="G43" s="42">
        <v>0.11</v>
      </c>
      <c r="H43" s="42">
        <v>0.51</v>
      </c>
      <c r="I43" s="42">
        <v>0.51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pwhdb6xEBm8M30dEDhhYchvOvDSgvOP6jyQ8k/NNSfM04i4PpB+cI1fwr9vsRKDwxxvqnMd/2Lhx9PIVja1PQ==" saltValue="jclxbEnlU8g+7/FXn4wC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6" t="s">
        <v>11</v>
      </c>
      <c r="C45" s="1247"/>
      <c r="D45" s="58"/>
      <c r="E45" s="1252" t="s">
        <v>12</v>
      </c>
      <c r="F45" s="1252"/>
      <c r="G45" s="1252"/>
      <c r="H45" s="1252"/>
      <c r="I45" s="1252"/>
      <c r="J45" s="1253"/>
      <c r="K45" s="59">
        <v>7127</v>
      </c>
      <c r="L45" s="60">
        <v>6468</v>
      </c>
      <c r="M45" s="60">
        <v>5982</v>
      </c>
      <c r="N45" s="60">
        <v>5900</v>
      </c>
      <c r="O45" s="61">
        <v>5317</v>
      </c>
      <c r="P45" s="48"/>
      <c r="Q45" s="48"/>
      <c r="R45" s="48"/>
      <c r="S45" s="48"/>
      <c r="T45" s="48"/>
      <c r="U45" s="48"/>
    </row>
    <row r="46" spans="1:21" ht="30.75" customHeight="1">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48"/>
      <c r="C48" s="1249"/>
      <c r="D48" s="62"/>
      <c r="E48" s="1254" t="s">
        <v>15</v>
      </c>
      <c r="F48" s="1254"/>
      <c r="G48" s="1254"/>
      <c r="H48" s="1254"/>
      <c r="I48" s="1254"/>
      <c r="J48" s="1255"/>
      <c r="K48" s="63">
        <v>1265</v>
      </c>
      <c r="L48" s="64">
        <v>1308</v>
      </c>
      <c r="M48" s="64">
        <v>1469</v>
      </c>
      <c r="N48" s="64">
        <v>1643</v>
      </c>
      <c r="O48" s="65">
        <v>1328</v>
      </c>
      <c r="P48" s="48"/>
      <c r="Q48" s="48"/>
      <c r="R48" s="48"/>
      <c r="S48" s="48"/>
      <c r="T48" s="48"/>
      <c r="U48" s="48"/>
    </row>
    <row r="49" spans="1:21" ht="30.75" customHeight="1">
      <c r="A49" s="48"/>
      <c r="B49" s="1248"/>
      <c r="C49" s="1249"/>
      <c r="D49" s="62"/>
      <c r="E49" s="1254" t="s">
        <v>16</v>
      </c>
      <c r="F49" s="1254"/>
      <c r="G49" s="1254"/>
      <c r="H49" s="1254"/>
      <c r="I49" s="1254"/>
      <c r="J49" s="1255"/>
      <c r="K49" s="63">
        <v>7</v>
      </c>
      <c r="L49" s="64">
        <v>7</v>
      </c>
      <c r="M49" s="64">
        <v>8</v>
      </c>
      <c r="N49" s="64">
        <v>8</v>
      </c>
      <c r="O49" s="65">
        <v>5</v>
      </c>
      <c r="P49" s="48"/>
      <c r="Q49" s="48"/>
      <c r="R49" s="48"/>
      <c r="S49" s="48"/>
      <c r="T49" s="48"/>
      <c r="U49" s="48"/>
    </row>
    <row r="50" spans="1:21" ht="30.75" customHeight="1">
      <c r="A50" s="48"/>
      <c r="B50" s="1248"/>
      <c r="C50" s="1249"/>
      <c r="D50" s="62"/>
      <c r="E50" s="1254" t="s">
        <v>17</v>
      </c>
      <c r="F50" s="1254"/>
      <c r="G50" s="1254"/>
      <c r="H50" s="1254"/>
      <c r="I50" s="1254"/>
      <c r="J50" s="1255"/>
      <c r="K50" s="63">
        <v>64</v>
      </c>
      <c r="L50" s="64">
        <v>55</v>
      </c>
      <c r="M50" s="64">
        <v>53</v>
      </c>
      <c r="N50" s="64">
        <v>49</v>
      </c>
      <c r="O50" s="65">
        <v>43</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6767</v>
      </c>
      <c r="L52" s="64">
        <v>6515</v>
      </c>
      <c r="M52" s="64">
        <v>6274</v>
      </c>
      <c r="N52" s="64">
        <v>6157</v>
      </c>
      <c r="O52" s="65">
        <v>5736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1696</v>
      </c>
      <c r="L53" s="69">
        <v>1323</v>
      </c>
      <c r="M53" s="69">
        <v>1238</v>
      </c>
      <c r="N53" s="69">
        <v>1443</v>
      </c>
      <c r="O53" s="70">
        <v>957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c r="B57" s="1262" t="s">
        <v>25</v>
      </c>
      <c r="C57" s="1263"/>
      <c r="D57" s="1266" t="s">
        <v>26</v>
      </c>
      <c r="E57" s="1267"/>
      <c r="F57" s="1267"/>
      <c r="G57" s="1267"/>
      <c r="H57" s="1267"/>
      <c r="I57" s="1267"/>
      <c r="J57" s="1268"/>
      <c r="K57" s="82" t="s">
        <v>610</v>
      </c>
      <c r="L57" s="83" t="s">
        <v>610</v>
      </c>
      <c r="M57" s="83" t="s">
        <v>610</v>
      </c>
      <c r="N57" s="83" t="s">
        <v>611</v>
      </c>
      <c r="O57" s="84" t="s">
        <v>610</v>
      </c>
    </row>
    <row r="58" spans="1:21" ht="31.5" customHeight="1" thickBot="1">
      <c r="B58" s="1264"/>
      <c r="C58" s="1265"/>
      <c r="D58" s="1269" t="s">
        <v>27</v>
      </c>
      <c r="E58" s="1270"/>
      <c r="F58" s="1270"/>
      <c r="G58" s="1270"/>
      <c r="H58" s="1270"/>
      <c r="I58" s="1270"/>
      <c r="J58" s="1271"/>
      <c r="K58" s="85" t="s">
        <v>610</v>
      </c>
      <c r="L58" s="86" t="s">
        <v>610</v>
      </c>
      <c r="M58" s="86" t="s">
        <v>610</v>
      </c>
      <c r="N58" s="86" t="s">
        <v>610</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Ytifb+AoIV2T/4BIvUPf8id91s6N1XiPRF3QwLBu/7llO1p2Hf4TaTzVM/UgjXBm8wLkkW/YUcv/xidn810g==" saltValue="2oHbhYeaqVH06+RejclC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72" t="s">
        <v>30</v>
      </c>
      <c r="C41" s="1273"/>
      <c r="D41" s="101"/>
      <c r="E41" s="1278" t="s">
        <v>31</v>
      </c>
      <c r="F41" s="1278"/>
      <c r="G41" s="1278"/>
      <c r="H41" s="1279"/>
      <c r="I41" s="102">
        <v>59562</v>
      </c>
      <c r="J41" s="103">
        <v>58339</v>
      </c>
      <c r="K41" s="103">
        <v>56078</v>
      </c>
      <c r="L41" s="103">
        <v>55046</v>
      </c>
      <c r="M41" s="104">
        <v>54483</v>
      </c>
    </row>
    <row r="42" spans="2:13" ht="27.75" customHeight="1">
      <c r="B42" s="1274"/>
      <c r="C42" s="1275"/>
      <c r="D42" s="105"/>
      <c r="E42" s="1280" t="s">
        <v>32</v>
      </c>
      <c r="F42" s="1280"/>
      <c r="G42" s="1280"/>
      <c r="H42" s="1281"/>
      <c r="I42" s="106">
        <v>310</v>
      </c>
      <c r="J42" s="107">
        <v>266</v>
      </c>
      <c r="K42" s="107">
        <v>222</v>
      </c>
      <c r="L42" s="107">
        <v>181</v>
      </c>
      <c r="M42" s="108">
        <v>142</v>
      </c>
    </row>
    <row r="43" spans="2:13" ht="27.75" customHeight="1">
      <c r="B43" s="1274"/>
      <c r="C43" s="1275"/>
      <c r="D43" s="105"/>
      <c r="E43" s="1280" t="s">
        <v>33</v>
      </c>
      <c r="F43" s="1280"/>
      <c r="G43" s="1280"/>
      <c r="H43" s="1281"/>
      <c r="I43" s="106">
        <v>14709</v>
      </c>
      <c r="J43" s="107">
        <v>15568</v>
      </c>
      <c r="K43" s="107">
        <v>16091</v>
      </c>
      <c r="L43" s="107">
        <v>15780</v>
      </c>
      <c r="M43" s="108">
        <v>15296</v>
      </c>
    </row>
    <row r="44" spans="2:13" ht="27.75" customHeight="1">
      <c r="B44" s="1274"/>
      <c r="C44" s="1275"/>
      <c r="D44" s="105"/>
      <c r="E44" s="1280" t="s">
        <v>34</v>
      </c>
      <c r="F44" s="1280"/>
      <c r="G44" s="1280"/>
      <c r="H44" s="1281"/>
      <c r="I44" s="106">
        <v>36</v>
      </c>
      <c r="J44" s="107">
        <v>29</v>
      </c>
      <c r="K44" s="107">
        <v>22</v>
      </c>
      <c r="L44" s="107">
        <v>15</v>
      </c>
      <c r="M44" s="108">
        <v>10</v>
      </c>
    </row>
    <row r="45" spans="2:13" ht="27.75" customHeight="1">
      <c r="B45" s="1274"/>
      <c r="C45" s="1275"/>
      <c r="D45" s="105"/>
      <c r="E45" s="1280" t="s">
        <v>35</v>
      </c>
      <c r="F45" s="1280"/>
      <c r="G45" s="1280"/>
      <c r="H45" s="1281"/>
      <c r="I45" s="106">
        <v>6449</v>
      </c>
      <c r="J45" s="107">
        <v>6178</v>
      </c>
      <c r="K45" s="107">
        <v>5861</v>
      </c>
      <c r="L45" s="107">
        <v>5811</v>
      </c>
      <c r="M45" s="108">
        <v>5275</v>
      </c>
    </row>
    <row r="46" spans="2:13" ht="27.75" customHeight="1">
      <c r="B46" s="1274"/>
      <c r="C46" s="1275"/>
      <c r="D46" s="109"/>
      <c r="E46" s="1280" t="s">
        <v>36</v>
      </c>
      <c r="F46" s="1280"/>
      <c r="G46" s="1280"/>
      <c r="H46" s="1281"/>
      <c r="I46" s="106">
        <v>4</v>
      </c>
      <c r="J46" s="107">
        <v>2</v>
      </c>
      <c r="K46" s="107">
        <v>1</v>
      </c>
      <c r="L46" s="107">
        <v>1</v>
      </c>
      <c r="M46" s="108">
        <v>5</v>
      </c>
    </row>
    <row r="47" spans="2:13" ht="27.75" customHeight="1">
      <c r="B47" s="1274"/>
      <c r="C47" s="1275"/>
      <c r="D47" s="110"/>
      <c r="E47" s="1282" t="s">
        <v>37</v>
      </c>
      <c r="F47" s="1283"/>
      <c r="G47" s="1283"/>
      <c r="H47" s="1284"/>
      <c r="I47" s="106" t="s">
        <v>520</v>
      </c>
      <c r="J47" s="107" t="s">
        <v>520</v>
      </c>
      <c r="K47" s="107" t="s">
        <v>520</v>
      </c>
      <c r="L47" s="107" t="s">
        <v>520</v>
      </c>
      <c r="M47" s="108" t="s">
        <v>520</v>
      </c>
    </row>
    <row r="48" spans="2:13" ht="27.75" customHeight="1">
      <c r="B48" s="1274"/>
      <c r="C48" s="1275"/>
      <c r="D48" s="105"/>
      <c r="E48" s="1280" t="s">
        <v>38</v>
      </c>
      <c r="F48" s="1280"/>
      <c r="G48" s="1280"/>
      <c r="H48" s="1281"/>
      <c r="I48" s="106" t="s">
        <v>520</v>
      </c>
      <c r="J48" s="107" t="s">
        <v>520</v>
      </c>
      <c r="K48" s="107" t="s">
        <v>520</v>
      </c>
      <c r="L48" s="107" t="s">
        <v>520</v>
      </c>
      <c r="M48" s="108" t="s">
        <v>520</v>
      </c>
    </row>
    <row r="49" spans="2:13" ht="27.75" customHeight="1">
      <c r="B49" s="1276"/>
      <c r="C49" s="1277"/>
      <c r="D49" s="105"/>
      <c r="E49" s="1280" t="s">
        <v>39</v>
      </c>
      <c r="F49" s="1280"/>
      <c r="G49" s="1280"/>
      <c r="H49" s="1281"/>
      <c r="I49" s="106" t="s">
        <v>520</v>
      </c>
      <c r="J49" s="107" t="s">
        <v>520</v>
      </c>
      <c r="K49" s="107" t="s">
        <v>520</v>
      </c>
      <c r="L49" s="107" t="s">
        <v>520</v>
      </c>
      <c r="M49" s="108" t="s">
        <v>520</v>
      </c>
    </row>
    <row r="50" spans="2:13" ht="27.75" customHeight="1">
      <c r="B50" s="1285" t="s">
        <v>40</v>
      </c>
      <c r="C50" s="1286"/>
      <c r="D50" s="111"/>
      <c r="E50" s="1280" t="s">
        <v>41</v>
      </c>
      <c r="F50" s="1280"/>
      <c r="G50" s="1280"/>
      <c r="H50" s="1281"/>
      <c r="I50" s="106">
        <v>11858</v>
      </c>
      <c r="J50" s="107">
        <v>13132</v>
      </c>
      <c r="K50" s="107">
        <v>13087</v>
      </c>
      <c r="L50" s="107">
        <v>13021</v>
      </c>
      <c r="M50" s="108">
        <v>12062</v>
      </c>
    </row>
    <row r="51" spans="2:13" ht="27.75" customHeight="1">
      <c r="B51" s="1274"/>
      <c r="C51" s="1275"/>
      <c r="D51" s="105"/>
      <c r="E51" s="1280" t="s">
        <v>42</v>
      </c>
      <c r="F51" s="1280"/>
      <c r="G51" s="1280"/>
      <c r="H51" s="1281"/>
      <c r="I51" s="106">
        <v>4316</v>
      </c>
      <c r="J51" s="107">
        <v>3817</v>
      </c>
      <c r="K51" s="107">
        <v>4013</v>
      </c>
      <c r="L51" s="107">
        <v>3726</v>
      </c>
      <c r="M51" s="108">
        <v>4121</v>
      </c>
    </row>
    <row r="52" spans="2:13" ht="27.75" customHeight="1">
      <c r="B52" s="1276"/>
      <c r="C52" s="1277"/>
      <c r="D52" s="105"/>
      <c r="E52" s="1280" t="s">
        <v>43</v>
      </c>
      <c r="F52" s="1280"/>
      <c r="G52" s="1280"/>
      <c r="H52" s="1281"/>
      <c r="I52" s="106">
        <v>55263</v>
      </c>
      <c r="J52" s="107">
        <v>54356</v>
      </c>
      <c r="K52" s="107">
        <v>52760</v>
      </c>
      <c r="L52" s="107">
        <v>51813</v>
      </c>
      <c r="M52" s="108">
        <v>50348</v>
      </c>
    </row>
    <row r="53" spans="2:13" ht="27.75" customHeight="1" thickBot="1">
      <c r="B53" s="1287" t="s">
        <v>44</v>
      </c>
      <c r="C53" s="1288"/>
      <c r="D53" s="112"/>
      <c r="E53" s="1289" t="s">
        <v>45</v>
      </c>
      <c r="F53" s="1289"/>
      <c r="G53" s="1289"/>
      <c r="H53" s="1290"/>
      <c r="I53" s="113">
        <v>9632</v>
      </c>
      <c r="J53" s="114">
        <v>9076</v>
      </c>
      <c r="K53" s="114">
        <v>8415</v>
      </c>
      <c r="L53" s="114">
        <v>8274</v>
      </c>
      <c r="M53" s="115">
        <v>8681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B7sMZQCT3U917HSlLCHBCmaLOWHV4L0+a5haRkOgo2AYVT8esUPxkEiBzJFPJt+uBeLkNq/yvJX/1aJWxW2kQ==" saltValue="ltDX7UTIr6xtmP85okFK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99" t="s">
        <v>48</v>
      </c>
      <c r="D55" s="1299"/>
      <c r="E55" s="1300"/>
      <c r="F55" s="127">
        <v>4180</v>
      </c>
      <c r="G55" s="127">
        <v>4185</v>
      </c>
      <c r="H55" s="128">
        <v>3127</v>
      </c>
    </row>
    <row r="56" spans="2:8" ht="52.5" customHeight="1">
      <c r="B56" s="129"/>
      <c r="C56" s="1301" t="s">
        <v>49</v>
      </c>
      <c r="D56" s="1301"/>
      <c r="E56" s="1302"/>
      <c r="F56" s="130">
        <v>260</v>
      </c>
      <c r="G56" s="130" t="s">
        <v>520</v>
      </c>
      <c r="H56" s="131">
        <v>0</v>
      </c>
    </row>
    <row r="57" spans="2:8" ht="53.25" customHeight="1">
      <c r="B57" s="129"/>
      <c r="C57" s="1303" t="s">
        <v>50</v>
      </c>
      <c r="D57" s="1303"/>
      <c r="E57" s="1304"/>
      <c r="F57" s="132">
        <v>11764</v>
      </c>
      <c r="G57" s="132">
        <v>12014</v>
      </c>
      <c r="H57" s="133">
        <v>12150</v>
      </c>
    </row>
    <row r="58" spans="2:8" ht="45.75" customHeight="1">
      <c r="B58" s="134"/>
      <c r="C58" s="1291" t="s">
        <v>600</v>
      </c>
      <c r="D58" s="1292"/>
      <c r="E58" s="1293"/>
      <c r="F58" s="135">
        <v>4061</v>
      </c>
      <c r="G58" s="135">
        <v>4061</v>
      </c>
      <c r="H58" s="136">
        <v>4061</v>
      </c>
    </row>
    <row r="59" spans="2:8" ht="45.75" customHeight="1">
      <c r="B59" s="134"/>
      <c r="C59" s="1291" t="s">
        <v>601</v>
      </c>
      <c r="D59" s="1292"/>
      <c r="E59" s="1293"/>
      <c r="F59" s="135">
        <v>1624</v>
      </c>
      <c r="G59" s="135">
        <v>1848</v>
      </c>
      <c r="H59" s="136">
        <v>1991</v>
      </c>
    </row>
    <row r="60" spans="2:8" ht="45.75" customHeight="1">
      <c r="B60" s="134"/>
      <c r="C60" s="1291" t="s">
        <v>604</v>
      </c>
      <c r="D60" s="1292"/>
      <c r="E60" s="1293"/>
      <c r="F60" s="135">
        <v>825</v>
      </c>
      <c r="G60" s="135">
        <v>938</v>
      </c>
      <c r="H60" s="136">
        <v>1051</v>
      </c>
    </row>
    <row r="61" spans="2:8" ht="45.75" customHeight="1">
      <c r="B61" s="134"/>
      <c r="C61" s="1291" t="s">
        <v>603</v>
      </c>
      <c r="D61" s="1292"/>
      <c r="E61" s="1293"/>
      <c r="F61" s="135">
        <v>964</v>
      </c>
      <c r="G61" s="135">
        <v>949</v>
      </c>
      <c r="H61" s="136">
        <v>988</v>
      </c>
    </row>
    <row r="62" spans="2:8" ht="45.75" customHeight="1" thickBot="1">
      <c r="B62" s="137"/>
      <c r="C62" s="1294" t="s">
        <v>602</v>
      </c>
      <c r="D62" s="1295"/>
      <c r="E62" s="1296"/>
      <c r="F62" s="138">
        <v>763</v>
      </c>
      <c r="G62" s="138">
        <v>764</v>
      </c>
      <c r="H62" s="139">
        <v>765</v>
      </c>
    </row>
    <row r="63" spans="2:8" ht="52.5" customHeight="1" thickBot="1">
      <c r="B63" s="140"/>
      <c r="C63" s="1297" t="s">
        <v>51</v>
      </c>
      <c r="D63" s="1297"/>
      <c r="E63" s="1298"/>
      <c r="F63" s="141">
        <v>16204</v>
      </c>
      <c r="G63" s="141">
        <v>16199</v>
      </c>
      <c r="H63" s="142">
        <v>15277</v>
      </c>
    </row>
    <row r="64" spans="2:8" ht="15" customHeight="1"/>
    <row r="65" ht="0" hidden="1" customHeight="1"/>
    <row r="66" ht="0" hidden="1" customHeight="1"/>
  </sheetData>
  <sheetProtection algorithmName="SHA-512" hashValue="KNcvF86+yePoCROaugZlhiuFhOeEbJF0ZXOX7Jt7vPnuRGW+9MV8PKeJF6FWE85E/U972/AIj4imn9n3xGY3cg==" saltValue="KPp2nk7GYyat1M6xP1R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9" t="s">
        <v>623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616</v>
      </c>
    </row>
    <row r="50" spans="1:109" ht="13.5">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562</v>
      </c>
      <c r="BQ50" s="1312"/>
      <c r="BR50" s="1312"/>
      <c r="BS50" s="1312"/>
      <c r="BT50" s="1312"/>
      <c r="BU50" s="1312"/>
      <c r="BV50" s="1312"/>
      <c r="BW50" s="1312"/>
      <c r="BX50" s="1312" t="s">
        <v>563</v>
      </c>
      <c r="BY50" s="1312"/>
      <c r="BZ50" s="1312"/>
      <c r="CA50" s="1312"/>
      <c r="CB50" s="1312"/>
      <c r="CC50" s="1312"/>
      <c r="CD50" s="1312"/>
      <c r="CE50" s="1312"/>
      <c r="CF50" s="1312" t="s">
        <v>564</v>
      </c>
      <c r="CG50" s="1312"/>
      <c r="CH50" s="1312"/>
      <c r="CI50" s="1312"/>
      <c r="CJ50" s="1312"/>
      <c r="CK50" s="1312"/>
      <c r="CL50" s="1312"/>
      <c r="CM50" s="1312"/>
      <c r="CN50" s="1312" t="s">
        <v>565</v>
      </c>
      <c r="CO50" s="1312"/>
      <c r="CP50" s="1312"/>
      <c r="CQ50" s="1312"/>
      <c r="CR50" s="1312"/>
      <c r="CS50" s="1312"/>
      <c r="CT50" s="1312"/>
      <c r="CU50" s="1312"/>
      <c r="CV50" s="1312" t="s">
        <v>566</v>
      </c>
      <c r="CW50" s="1312"/>
      <c r="CX50" s="1312"/>
      <c r="CY50" s="1312"/>
      <c r="CZ50" s="1312"/>
      <c r="DA50" s="1312"/>
      <c r="DB50" s="1312"/>
      <c r="DC50" s="1312"/>
    </row>
    <row r="51" spans="1:109" ht="13.5" customHeight="1">
      <c r="B51" s="386"/>
      <c r="G51" s="1316"/>
      <c r="H51" s="1316"/>
      <c r="I51" s="1317"/>
      <c r="J51" s="1317"/>
      <c r="K51" s="1307"/>
      <c r="L51" s="1307"/>
      <c r="M51" s="1307"/>
      <c r="N51" s="1307"/>
      <c r="AM51" s="393"/>
      <c r="AN51" s="1305" t="s">
        <v>615</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18"/>
      <c r="BQ51" s="1306"/>
      <c r="BR51" s="1306"/>
      <c r="BS51" s="1306"/>
      <c r="BT51" s="1306"/>
      <c r="BU51" s="1306"/>
      <c r="BV51" s="1306"/>
      <c r="BW51" s="1306"/>
      <c r="BX51" s="1318"/>
      <c r="BY51" s="1306"/>
      <c r="BZ51" s="1306"/>
      <c r="CA51" s="1306"/>
      <c r="CB51" s="1306"/>
      <c r="CC51" s="1306"/>
      <c r="CD51" s="1306"/>
      <c r="CE51" s="1306"/>
      <c r="CF51" s="1306">
        <v>47.8</v>
      </c>
      <c r="CG51" s="1306"/>
      <c r="CH51" s="1306"/>
      <c r="CI51" s="1306"/>
      <c r="CJ51" s="1306"/>
      <c r="CK51" s="1306"/>
      <c r="CL51" s="1306"/>
      <c r="CM51" s="1306"/>
      <c r="CN51" s="1306">
        <v>48.7</v>
      </c>
      <c r="CO51" s="1306"/>
      <c r="CP51" s="1306"/>
      <c r="CQ51" s="1306"/>
      <c r="CR51" s="1306"/>
      <c r="CS51" s="1306"/>
      <c r="CT51" s="1306"/>
      <c r="CU51" s="1306"/>
      <c r="CV51" s="1306">
        <v>51.9</v>
      </c>
      <c r="CW51" s="1306"/>
      <c r="CX51" s="1306"/>
      <c r="CY51" s="1306"/>
      <c r="CZ51" s="1306"/>
      <c r="DA51" s="1306"/>
      <c r="DB51" s="1306"/>
      <c r="DC51" s="1306"/>
    </row>
    <row r="52" spans="1:109" ht="13.5">
      <c r="B52" s="386"/>
      <c r="G52" s="1316"/>
      <c r="H52" s="1316"/>
      <c r="I52" s="1317"/>
      <c r="J52" s="1317"/>
      <c r="K52" s="1307"/>
      <c r="L52" s="1307"/>
      <c r="M52" s="1307"/>
      <c r="N52" s="1307"/>
      <c r="AM52" s="39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c r="A53" s="401"/>
      <c r="B53" s="386"/>
      <c r="G53" s="1316"/>
      <c r="H53" s="1316"/>
      <c r="I53" s="1308"/>
      <c r="J53" s="1308"/>
      <c r="K53" s="1307"/>
      <c r="L53" s="1307"/>
      <c r="M53" s="1307"/>
      <c r="N53" s="1307"/>
      <c r="AM53" s="393"/>
      <c r="AN53" s="1305"/>
      <c r="AO53" s="1305"/>
      <c r="AP53" s="1305"/>
      <c r="AQ53" s="1305"/>
      <c r="AR53" s="1305"/>
      <c r="AS53" s="1305"/>
      <c r="AT53" s="1305"/>
      <c r="AU53" s="1305"/>
      <c r="AV53" s="1305"/>
      <c r="AW53" s="1305"/>
      <c r="AX53" s="1305"/>
      <c r="AY53" s="1305"/>
      <c r="AZ53" s="1305"/>
      <c r="BA53" s="1305"/>
      <c r="BB53" s="1305" t="s">
        <v>620</v>
      </c>
      <c r="BC53" s="1305"/>
      <c r="BD53" s="1305"/>
      <c r="BE53" s="1305"/>
      <c r="BF53" s="1305"/>
      <c r="BG53" s="1305"/>
      <c r="BH53" s="1305"/>
      <c r="BI53" s="1305"/>
      <c r="BJ53" s="1305"/>
      <c r="BK53" s="1305"/>
      <c r="BL53" s="1305"/>
      <c r="BM53" s="1305"/>
      <c r="BN53" s="1305"/>
      <c r="BO53" s="1305"/>
      <c r="BP53" s="1318"/>
      <c r="BQ53" s="1306"/>
      <c r="BR53" s="1306"/>
      <c r="BS53" s="1306"/>
      <c r="BT53" s="1306"/>
      <c r="BU53" s="1306"/>
      <c r="BV53" s="1306"/>
      <c r="BW53" s="1306"/>
      <c r="BX53" s="1318"/>
      <c r="BY53" s="1306"/>
      <c r="BZ53" s="1306"/>
      <c r="CA53" s="1306"/>
      <c r="CB53" s="1306"/>
      <c r="CC53" s="1306"/>
      <c r="CD53" s="1306"/>
      <c r="CE53" s="1306"/>
      <c r="CF53" s="1306">
        <v>59.7</v>
      </c>
      <c r="CG53" s="1306"/>
      <c r="CH53" s="1306"/>
      <c r="CI53" s="1306"/>
      <c r="CJ53" s="1306"/>
      <c r="CK53" s="1306"/>
      <c r="CL53" s="1306"/>
      <c r="CM53" s="1306"/>
      <c r="CN53" s="1306">
        <v>60.1</v>
      </c>
      <c r="CO53" s="1306"/>
      <c r="CP53" s="1306"/>
      <c r="CQ53" s="1306"/>
      <c r="CR53" s="1306"/>
      <c r="CS53" s="1306"/>
      <c r="CT53" s="1306"/>
      <c r="CU53" s="1306"/>
      <c r="CV53" s="1306">
        <v>60.6</v>
      </c>
      <c r="CW53" s="1306"/>
      <c r="CX53" s="1306"/>
      <c r="CY53" s="1306"/>
      <c r="CZ53" s="1306"/>
      <c r="DA53" s="1306"/>
      <c r="DB53" s="1306"/>
      <c r="DC53" s="1306"/>
    </row>
    <row r="54" spans="1:109" ht="13.5">
      <c r="A54" s="401"/>
      <c r="B54" s="386"/>
      <c r="G54" s="1316"/>
      <c r="H54" s="1316"/>
      <c r="I54" s="1308"/>
      <c r="J54" s="1308"/>
      <c r="K54" s="1307"/>
      <c r="L54" s="1307"/>
      <c r="M54" s="1307"/>
      <c r="N54" s="1307"/>
      <c r="AM54" s="39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c r="A55" s="401"/>
      <c r="B55" s="386"/>
      <c r="G55" s="1308"/>
      <c r="H55" s="1308"/>
      <c r="I55" s="1308"/>
      <c r="J55" s="1308"/>
      <c r="K55" s="1307"/>
      <c r="L55" s="1307"/>
      <c r="M55" s="1307"/>
      <c r="N55" s="1307"/>
      <c r="AN55" s="1312" t="s">
        <v>614</v>
      </c>
      <c r="AO55" s="1312"/>
      <c r="AP55" s="1312"/>
      <c r="AQ55" s="1312"/>
      <c r="AR55" s="1312"/>
      <c r="AS55" s="1312"/>
      <c r="AT55" s="1312"/>
      <c r="AU55" s="1312"/>
      <c r="AV55" s="1312"/>
      <c r="AW55" s="1312"/>
      <c r="AX55" s="1312"/>
      <c r="AY55" s="1312"/>
      <c r="AZ55" s="1312"/>
      <c r="BA55" s="1312"/>
      <c r="BB55" s="1305" t="s">
        <v>613</v>
      </c>
      <c r="BC55" s="1305"/>
      <c r="BD55" s="1305"/>
      <c r="BE55" s="1305"/>
      <c r="BF55" s="1305"/>
      <c r="BG55" s="1305"/>
      <c r="BH55" s="1305"/>
      <c r="BI55" s="1305"/>
      <c r="BJ55" s="1305"/>
      <c r="BK55" s="1305"/>
      <c r="BL55" s="1305"/>
      <c r="BM55" s="1305"/>
      <c r="BN55" s="1305"/>
      <c r="BO55" s="1305"/>
      <c r="BP55" s="1318"/>
      <c r="BQ55" s="1306"/>
      <c r="BR55" s="1306"/>
      <c r="BS55" s="1306"/>
      <c r="BT55" s="1306"/>
      <c r="BU55" s="1306"/>
      <c r="BV55" s="1306"/>
      <c r="BW55" s="1306"/>
      <c r="BX55" s="1318"/>
      <c r="BY55" s="1306"/>
      <c r="BZ55" s="1306"/>
      <c r="CA55" s="1306"/>
      <c r="CB55" s="1306"/>
      <c r="CC55" s="1306"/>
      <c r="CD55" s="1306"/>
      <c r="CE55" s="1306"/>
      <c r="CF55" s="1306">
        <v>32.5</v>
      </c>
      <c r="CG55" s="1306"/>
      <c r="CH55" s="1306"/>
      <c r="CI55" s="1306"/>
      <c r="CJ55" s="1306"/>
      <c r="CK55" s="1306"/>
      <c r="CL55" s="1306"/>
      <c r="CM55" s="1306"/>
      <c r="CN55" s="1306">
        <v>30.2</v>
      </c>
      <c r="CO55" s="1306"/>
      <c r="CP55" s="1306"/>
      <c r="CQ55" s="1306"/>
      <c r="CR55" s="1306"/>
      <c r="CS55" s="1306"/>
      <c r="CT55" s="1306"/>
      <c r="CU55" s="1306"/>
      <c r="CV55" s="1306">
        <v>25.4</v>
      </c>
      <c r="CW55" s="1306"/>
      <c r="CX55" s="1306"/>
      <c r="CY55" s="1306"/>
      <c r="CZ55" s="1306"/>
      <c r="DA55" s="1306"/>
      <c r="DB55" s="1306"/>
      <c r="DC55" s="1306"/>
    </row>
    <row r="56" spans="1:109" ht="13.5">
      <c r="A56" s="401"/>
      <c r="B56" s="386"/>
      <c r="G56" s="1308"/>
      <c r="H56" s="1308"/>
      <c r="I56" s="1308"/>
      <c r="J56" s="1308"/>
      <c r="K56" s="1307"/>
      <c r="L56" s="1307"/>
      <c r="M56" s="1307"/>
      <c r="N56" s="1307"/>
      <c r="AN56" s="1312"/>
      <c r="AO56" s="1312"/>
      <c r="AP56" s="1312"/>
      <c r="AQ56" s="1312"/>
      <c r="AR56" s="1312"/>
      <c r="AS56" s="1312"/>
      <c r="AT56" s="1312"/>
      <c r="AU56" s="1312"/>
      <c r="AV56" s="1312"/>
      <c r="AW56" s="1312"/>
      <c r="AX56" s="1312"/>
      <c r="AY56" s="1312"/>
      <c r="AZ56" s="1312"/>
      <c r="BA56" s="1312"/>
      <c r="BB56" s="1305"/>
      <c r="BC56" s="1305"/>
      <c r="BD56" s="1305"/>
      <c r="BE56" s="1305"/>
      <c r="BF56" s="1305"/>
      <c r="BG56" s="1305"/>
      <c r="BH56" s="1305"/>
      <c r="BI56" s="1305"/>
      <c r="BJ56" s="1305"/>
      <c r="BK56" s="1305"/>
      <c r="BL56" s="1305"/>
      <c r="BM56" s="1305"/>
      <c r="BN56" s="1305"/>
      <c r="BO56" s="1305"/>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c r="B57" s="407"/>
      <c r="G57" s="1308"/>
      <c r="H57" s="1308"/>
      <c r="I57" s="1310"/>
      <c r="J57" s="1310"/>
      <c r="K57" s="1307"/>
      <c r="L57" s="1307"/>
      <c r="M57" s="1307"/>
      <c r="N57" s="1307"/>
      <c r="AM57" s="385"/>
      <c r="AN57" s="1312"/>
      <c r="AO57" s="1312"/>
      <c r="AP57" s="1312"/>
      <c r="AQ57" s="1312"/>
      <c r="AR57" s="1312"/>
      <c r="AS57" s="1312"/>
      <c r="AT57" s="1312"/>
      <c r="AU57" s="1312"/>
      <c r="AV57" s="1312"/>
      <c r="AW57" s="1312"/>
      <c r="AX57" s="1312"/>
      <c r="AY57" s="1312"/>
      <c r="AZ57" s="1312"/>
      <c r="BA57" s="1312"/>
      <c r="BB57" s="1305" t="s">
        <v>620</v>
      </c>
      <c r="BC57" s="1305"/>
      <c r="BD57" s="1305"/>
      <c r="BE57" s="1305"/>
      <c r="BF57" s="1305"/>
      <c r="BG57" s="1305"/>
      <c r="BH57" s="1305"/>
      <c r="BI57" s="1305"/>
      <c r="BJ57" s="1305"/>
      <c r="BK57" s="1305"/>
      <c r="BL57" s="1305"/>
      <c r="BM57" s="1305"/>
      <c r="BN57" s="1305"/>
      <c r="BO57" s="1305"/>
      <c r="BP57" s="1318"/>
      <c r="BQ57" s="1306"/>
      <c r="BR57" s="1306"/>
      <c r="BS57" s="1306"/>
      <c r="BT57" s="1306"/>
      <c r="BU57" s="1306"/>
      <c r="BV57" s="1306"/>
      <c r="BW57" s="1306"/>
      <c r="BX57" s="1318"/>
      <c r="BY57" s="1306"/>
      <c r="BZ57" s="1306"/>
      <c r="CA57" s="1306"/>
      <c r="CB57" s="1306"/>
      <c r="CC57" s="1306"/>
      <c r="CD57" s="1306"/>
      <c r="CE57" s="1306"/>
      <c r="CF57" s="1306">
        <v>57</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412"/>
      <c r="DE57" s="407"/>
    </row>
    <row r="58" spans="1:109" s="401" customFormat="1" ht="13.5">
      <c r="A58" s="385"/>
      <c r="B58" s="407"/>
      <c r="G58" s="1308"/>
      <c r="H58" s="1308"/>
      <c r="I58" s="1310"/>
      <c r="J58" s="1310"/>
      <c r="K58" s="1307"/>
      <c r="L58" s="1307"/>
      <c r="M58" s="1307"/>
      <c r="N58" s="1307"/>
      <c r="AM58" s="385"/>
      <c r="AN58" s="1312"/>
      <c r="AO58" s="1312"/>
      <c r="AP58" s="1312"/>
      <c r="AQ58" s="1312"/>
      <c r="AR58" s="1312"/>
      <c r="AS58" s="1312"/>
      <c r="AT58" s="1312"/>
      <c r="AU58" s="1312"/>
      <c r="AV58" s="1312"/>
      <c r="AW58" s="1312"/>
      <c r="AX58" s="1312"/>
      <c r="AY58" s="1312"/>
      <c r="AZ58" s="1312"/>
      <c r="BA58" s="1312"/>
      <c r="BB58" s="1305"/>
      <c r="BC58" s="1305"/>
      <c r="BD58" s="1305"/>
      <c r="BE58" s="1305"/>
      <c r="BF58" s="1305"/>
      <c r="BG58" s="1305"/>
      <c r="BH58" s="1305"/>
      <c r="BI58" s="1305"/>
      <c r="BJ58" s="1305"/>
      <c r="BK58" s="1305"/>
      <c r="BL58" s="1305"/>
      <c r="BM58" s="1305"/>
      <c r="BN58" s="1305"/>
      <c r="BO58" s="1305"/>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619</v>
      </c>
    </row>
    <row r="64" spans="1:109" ht="13.5">
      <c r="B64" s="386"/>
      <c r="G64" s="402"/>
      <c r="I64" s="404"/>
      <c r="J64" s="404"/>
      <c r="K64" s="404"/>
      <c r="L64" s="404"/>
      <c r="M64" s="404"/>
      <c r="N64" s="403"/>
      <c r="AM64" s="402"/>
      <c r="AN64" s="402" t="s">
        <v>618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616</v>
      </c>
    </row>
    <row r="72" spans="2:107" ht="13.5">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562</v>
      </c>
      <c r="BQ72" s="1312"/>
      <c r="BR72" s="1312"/>
      <c r="BS72" s="1312"/>
      <c r="BT72" s="1312"/>
      <c r="BU72" s="1312"/>
      <c r="BV72" s="1312"/>
      <c r="BW72" s="1312"/>
      <c r="BX72" s="1312" t="s">
        <v>563</v>
      </c>
      <c r="BY72" s="1312"/>
      <c r="BZ72" s="1312"/>
      <c r="CA72" s="1312"/>
      <c r="CB72" s="1312"/>
      <c r="CC72" s="1312"/>
      <c r="CD72" s="1312"/>
      <c r="CE72" s="1312"/>
      <c r="CF72" s="1312" t="s">
        <v>564</v>
      </c>
      <c r="CG72" s="1312"/>
      <c r="CH72" s="1312"/>
      <c r="CI72" s="1312"/>
      <c r="CJ72" s="1312"/>
      <c r="CK72" s="1312"/>
      <c r="CL72" s="1312"/>
      <c r="CM72" s="1312"/>
      <c r="CN72" s="1312" t="s">
        <v>565</v>
      </c>
      <c r="CO72" s="1312"/>
      <c r="CP72" s="1312"/>
      <c r="CQ72" s="1312"/>
      <c r="CR72" s="1312"/>
      <c r="CS72" s="1312"/>
      <c r="CT72" s="1312"/>
      <c r="CU72" s="1312"/>
      <c r="CV72" s="1312" t="s">
        <v>566</v>
      </c>
      <c r="CW72" s="1312"/>
      <c r="CX72" s="1312"/>
      <c r="CY72" s="1312"/>
      <c r="CZ72" s="1312"/>
      <c r="DA72" s="1312"/>
      <c r="DB72" s="1312"/>
      <c r="DC72" s="1312"/>
    </row>
    <row r="73" spans="2:107" ht="13.5">
      <c r="B73" s="386"/>
      <c r="G73" s="1316"/>
      <c r="H73" s="1316"/>
      <c r="I73" s="1316"/>
      <c r="J73" s="1316"/>
      <c r="K73" s="1309"/>
      <c r="L73" s="1309"/>
      <c r="M73" s="1309"/>
      <c r="N73" s="1309"/>
      <c r="AM73" s="393"/>
      <c r="AN73" s="1305" t="s">
        <v>615</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6">
        <v>52.5</v>
      </c>
      <c r="BQ73" s="1306"/>
      <c r="BR73" s="1306"/>
      <c r="BS73" s="1306"/>
      <c r="BT73" s="1306"/>
      <c r="BU73" s="1306"/>
      <c r="BV73" s="1306"/>
      <c r="BW73" s="1306"/>
      <c r="BX73" s="1306">
        <v>49.1</v>
      </c>
      <c r="BY73" s="1306"/>
      <c r="BZ73" s="1306"/>
      <c r="CA73" s="1306"/>
      <c r="CB73" s="1306"/>
      <c r="CC73" s="1306"/>
      <c r="CD73" s="1306"/>
      <c r="CE73" s="1306"/>
      <c r="CF73" s="1306">
        <v>47.8</v>
      </c>
      <c r="CG73" s="1306"/>
      <c r="CH73" s="1306"/>
      <c r="CI73" s="1306"/>
      <c r="CJ73" s="1306"/>
      <c r="CK73" s="1306"/>
      <c r="CL73" s="1306"/>
      <c r="CM73" s="1306"/>
      <c r="CN73" s="1306">
        <v>48.7</v>
      </c>
      <c r="CO73" s="1306"/>
      <c r="CP73" s="1306"/>
      <c r="CQ73" s="1306"/>
      <c r="CR73" s="1306"/>
      <c r="CS73" s="1306"/>
      <c r="CT73" s="1306"/>
      <c r="CU73" s="1306"/>
      <c r="CV73" s="1306">
        <v>51.9</v>
      </c>
      <c r="CW73" s="1306"/>
      <c r="CX73" s="1306"/>
      <c r="CY73" s="1306"/>
      <c r="CZ73" s="1306"/>
      <c r="DA73" s="1306"/>
      <c r="DB73" s="1306"/>
      <c r="DC73" s="1306"/>
    </row>
    <row r="74" spans="2:107" ht="13.5">
      <c r="B74" s="386"/>
      <c r="G74" s="1316"/>
      <c r="H74" s="1316"/>
      <c r="I74" s="1316"/>
      <c r="J74" s="1316"/>
      <c r="K74" s="1309"/>
      <c r="L74" s="1309"/>
      <c r="M74" s="1309"/>
      <c r="N74" s="1309"/>
      <c r="AM74" s="39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c r="B75" s="386"/>
      <c r="G75" s="1316"/>
      <c r="H75" s="1316"/>
      <c r="I75" s="1308"/>
      <c r="J75" s="1308"/>
      <c r="K75" s="1307"/>
      <c r="L75" s="1307"/>
      <c r="M75" s="1307"/>
      <c r="N75" s="1307"/>
      <c r="AM75" s="393"/>
      <c r="AN75" s="1305"/>
      <c r="AO75" s="1305"/>
      <c r="AP75" s="1305"/>
      <c r="AQ75" s="1305"/>
      <c r="AR75" s="1305"/>
      <c r="AS75" s="1305"/>
      <c r="AT75" s="1305"/>
      <c r="AU75" s="1305"/>
      <c r="AV75" s="1305"/>
      <c r="AW75" s="1305"/>
      <c r="AX75" s="1305"/>
      <c r="AY75" s="1305"/>
      <c r="AZ75" s="1305"/>
      <c r="BA75" s="1305"/>
      <c r="BB75" s="1305" t="s">
        <v>612</v>
      </c>
      <c r="BC75" s="1305"/>
      <c r="BD75" s="1305"/>
      <c r="BE75" s="1305"/>
      <c r="BF75" s="1305"/>
      <c r="BG75" s="1305"/>
      <c r="BH75" s="1305"/>
      <c r="BI75" s="1305"/>
      <c r="BJ75" s="1305"/>
      <c r="BK75" s="1305"/>
      <c r="BL75" s="1305"/>
      <c r="BM75" s="1305"/>
      <c r="BN75" s="1305"/>
      <c r="BO75" s="1305"/>
      <c r="BP75" s="1306">
        <v>11.3</v>
      </c>
      <c r="BQ75" s="1306"/>
      <c r="BR75" s="1306"/>
      <c r="BS75" s="1306"/>
      <c r="BT75" s="1306"/>
      <c r="BU75" s="1306"/>
      <c r="BV75" s="1306"/>
      <c r="BW75" s="1306"/>
      <c r="BX75" s="1306">
        <v>9.3000000000000007</v>
      </c>
      <c r="BY75" s="1306"/>
      <c r="BZ75" s="1306"/>
      <c r="CA75" s="1306"/>
      <c r="CB75" s="1306"/>
      <c r="CC75" s="1306"/>
      <c r="CD75" s="1306"/>
      <c r="CE75" s="1306"/>
      <c r="CF75" s="1306">
        <v>7.8</v>
      </c>
      <c r="CG75" s="1306"/>
      <c r="CH75" s="1306"/>
      <c r="CI75" s="1306"/>
      <c r="CJ75" s="1306"/>
      <c r="CK75" s="1306"/>
      <c r="CL75" s="1306"/>
      <c r="CM75" s="1306"/>
      <c r="CN75" s="1306">
        <v>7.5</v>
      </c>
      <c r="CO75" s="1306"/>
      <c r="CP75" s="1306"/>
      <c r="CQ75" s="1306"/>
      <c r="CR75" s="1306"/>
      <c r="CS75" s="1306"/>
      <c r="CT75" s="1306"/>
      <c r="CU75" s="1306"/>
      <c r="CV75" s="1306">
        <v>7</v>
      </c>
      <c r="CW75" s="1306"/>
      <c r="CX75" s="1306"/>
      <c r="CY75" s="1306"/>
      <c r="CZ75" s="1306"/>
      <c r="DA75" s="1306"/>
      <c r="DB75" s="1306"/>
      <c r="DC75" s="1306"/>
    </row>
    <row r="76" spans="2:107" ht="13.5">
      <c r="B76" s="386"/>
      <c r="G76" s="1316"/>
      <c r="H76" s="1316"/>
      <c r="I76" s="1308"/>
      <c r="J76" s="1308"/>
      <c r="K76" s="1307"/>
      <c r="L76" s="1307"/>
      <c r="M76" s="1307"/>
      <c r="N76" s="1307"/>
      <c r="AM76" s="39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c r="B77" s="386"/>
      <c r="G77" s="1308"/>
      <c r="H77" s="1308"/>
      <c r="I77" s="1308"/>
      <c r="J77" s="1308"/>
      <c r="K77" s="1309"/>
      <c r="L77" s="1309"/>
      <c r="M77" s="1309"/>
      <c r="N77" s="1309"/>
      <c r="AN77" s="1312" t="s">
        <v>614</v>
      </c>
      <c r="AO77" s="1312"/>
      <c r="AP77" s="1312"/>
      <c r="AQ77" s="1312"/>
      <c r="AR77" s="1312"/>
      <c r="AS77" s="1312"/>
      <c r="AT77" s="1312"/>
      <c r="AU77" s="1312"/>
      <c r="AV77" s="1312"/>
      <c r="AW77" s="1312"/>
      <c r="AX77" s="1312"/>
      <c r="AY77" s="1312"/>
      <c r="AZ77" s="1312"/>
      <c r="BA77" s="1312"/>
      <c r="BB77" s="1305" t="s">
        <v>613</v>
      </c>
      <c r="BC77" s="1305"/>
      <c r="BD77" s="1305"/>
      <c r="BE77" s="1305"/>
      <c r="BF77" s="1305"/>
      <c r="BG77" s="1305"/>
      <c r="BH77" s="1305"/>
      <c r="BI77" s="1305"/>
      <c r="BJ77" s="1305"/>
      <c r="BK77" s="1305"/>
      <c r="BL77" s="1305"/>
      <c r="BM77" s="1305"/>
      <c r="BN77" s="1305"/>
      <c r="BO77" s="1305"/>
      <c r="BP77" s="1306">
        <v>45.9</v>
      </c>
      <c r="BQ77" s="1306"/>
      <c r="BR77" s="1306"/>
      <c r="BS77" s="1306"/>
      <c r="BT77" s="1306"/>
      <c r="BU77" s="1306"/>
      <c r="BV77" s="1306"/>
      <c r="BW77" s="1306"/>
      <c r="BX77" s="1306">
        <v>39</v>
      </c>
      <c r="BY77" s="1306"/>
      <c r="BZ77" s="1306"/>
      <c r="CA77" s="1306"/>
      <c r="CB77" s="1306"/>
      <c r="CC77" s="1306"/>
      <c r="CD77" s="1306"/>
      <c r="CE77" s="1306"/>
      <c r="CF77" s="1306">
        <v>32.5</v>
      </c>
      <c r="CG77" s="1306"/>
      <c r="CH77" s="1306"/>
      <c r="CI77" s="1306"/>
      <c r="CJ77" s="1306"/>
      <c r="CK77" s="1306"/>
      <c r="CL77" s="1306"/>
      <c r="CM77" s="1306"/>
      <c r="CN77" s="1306">
        <v>30.2</v>
      </c>
      <c r="CO77" s="1306"/>
      <c r="CP77" s="1306"/>
      <c r="CQ77" s="1306"/>
      <c r="CR77" s="1306"/>
      <c r="CS77" s="1306"/>
      <c r="CT77" s="1306"/>
      <c r="CU77" s="1306"/>
      <c r="CV77" s="1306">
        <v>25.4</v>
      </c>
      <c r="CW77" s="1306"/>
      <c r="CX77" s="1306"/>
      <c r="CY77" s="1306"/>
      <c r="CZ77" s="1306"/>
      <c r="DA77" s="1306"/>
      <c r="DB77" s="1306"/>
      <c r="DC77" s="1306"/>
    </row>
    <row r="78" spans="2:107" ht="13.5">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5"/>
      <c r="BC78" s="1305"/>
      <c r="BD78" s="1305"/>
      <c r="BE78" s="1305"/>
      <c r="BF78" s="1305"/>
      <c r="BG78" s="1305"/>
      <c r="BH78" s="1305"/>
      <c r="BI78" s="1305"/>
      <c r="BJ78" s="1305"/>
      <c r="BK78" s="1305"/>
      <c r="BL78" s="1305"/>
      <c r="BM78" s="1305"/>
      <c r="BN78" s="1305"/>
      <c r="BO78" s="1305"/>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5" t="s">
        <v>612</v>
      </c>
      <c r="BC79" s="1305"/>
      <c r="BD79" s="1305"/>
      <c r="BE79" s="1305"/>
      <c r="BF79" s="1305"/>
      <c r="BG79" s="1305"/>
      <c r="BH79" s="1305"/>
      <c r="BI79" s="1305"/>
      <c r="BJ79" s="1305"/>
      <c r="BK79" s="1305"/>
      <c r="BL79" s="1305"/>
      <c r="BM79" s="1305"/>
      <c r="BN79" s="1305"/>
      <c r="BO79" s="1305"/>
      <c r="BP79" s="1306">
        <v>8.8000000000000007</v>
      </c>
      <c r="BQ79" s="1306"/>
      <c r="BR79" s="1306"/>
      <c r="BS79" s="1306"/>
      <c r="BT79" s="1306"/>
      <c r="BU79" s="1306"/>
      <c r="BV79" s="1306"/>
      <c r="BW79" s="1306"/>
      <c r="BX79" s="1306">
        <v>9</v>
      </c>
      <c r="BY79" s="1306"/>
      <c r="BZ79" s="1306"/>
      <c r="CA79" s="1306"/>
      <c r="CB79" s="1306"/>
      <c r="CC79" s="1306"/>
      <c r="CD79" s="1306"/>
      <c r="CE79" s="1306"/>
      <c r="CF79" s="1306">
        <v>8.1999999999999993</v>
      </c>
      <c r="CG79" s="1306"/>
      <c r="CH79" s="1306"/>
      <c r="CI79" s="1306"/>
      <c r="CJ79" s="1306"/>
      <c r="CK79" s="1306"/>
      <c r="CL79" s="1306"/>
      <c r="CM79" s="1306"/>
      <c r="CN79" s="1306">
        <v>8</v>
      </c>
      <c r="CO79" s="1306"/>
      <c r="CP79" s="1306"/>
      <c r="CQ79" s="1306"/>
      <c r="CR79" s="1306"/>
      <c r="CS79" s="1306"/>
      <c r="CT79" s="1306"/>
      <c r="CU79" s="1306"/>
      <c r="CV79" s="1306">
        <v>7.8</v>
      </c>
      <c r="CW79" s="1306"/>
      <c r="CX79" s="1306"/>
      <c r="CY79" s="1306"/>
      <c r="CZ79" s="1306"/>
      <c r="DA79" s="1306"/>
      <c r="DB79" s="1306"/>
      <c r="DC79" s="1306"/>
    </row>
    <row r="80" spans="2:107" ht="13.5">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5"/>
      <c r="BC80" s="1305"/>
      <c r="BD80" s="1305"/>
      <c r="BE80" s="1305"/>
      <c r="BF80" s="1305"/>
      <c r="BG80" s="1305"/>
      <c r="BH80" s="1305"/>
      <c r="BI80" s="1305"/>
      <c r="BJ80" s="1305"/>
      <c r="BK80" s="1305"/>
      <c r="BL80" s="1305"/>
      <c r="BM80" s="1305"/>
      <c r="BN80" s="1305"/>
      <c r="BO80" s="1305"/>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Ws4eE66Ub42/Gxn04eq79iJ2gXAU56pLhe8s6puu9jdrQ16kEFRMajU+dv4+YpvmcffEjlY28innkFBqbTyDQ==" saltValue="lvd+Q/CXY0RVSM97CauM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5XKrf4LmVvfzMRD/WR4jNO4AIhAkzWlx0nFo6ZtolWrs42WmdQcaKMrHtOs6KHbHdQKv4iPPl09/XdgBSUPyQ==" saltValue="LpW2ZAz9pKrEDTjdzqye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JXPh/cOciZbKQe6qAWzgkxOKzwA0lKvVt9W9h1PP1CpG9ChVBohpeP3pfYGJJelmSFkL/D7pQ2KjQRRdmo8Jw==" saltValue="UeyLsIZAosAwgUy8WaQD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191276</v>
      </c>
      <c r="E3" s="161"/>
      <c r="F3" s="162">
        <v>66255</v>
      </c>
      <c r="G3" s="163"/>
      <c r="H3" s="164"/>
    </row>
    <row r="4" spans="1:8">
      <c r="A4" s="165"/>
      <c r="B4" s="166"/>
      <c r="C4" s="167"/>
      <c r="D4" s="168">
        <v>130476</v>
      </c>
      <c r="E4" s="169"/>
      <c r="F4" s="170">
        <v>31822</v>
      </c>
      <c r="G4" s="171"/>
      <c r="H4" s="172"/>
    </row>
    <row r="5" spans="1:8">
      <c r="A5" s="153" t="s">
        <v>554</v>
      </c>
      <c r="B5" s="158"/>
      <c r="C5" s="159"/>
      <c r="D5" s="160">
        <v>96986</v>
      </c>
      <c r="E5" s="161"/>
      <c r="F5" s="162">
        <v>92247</v>
      </c>
      <c r="G5" s="163"/>
      <c r="H5" s="164"/>
    </row>
    <row r="6" spans="1:8">
      <c r="A6" s="165"/>
      <c r="B6" s="166"/>
      <c r="C6" s="167"/>
      <c r="D6" s="168">
        <v>62926</v>
      </c>
      <c r="E6" s="169"/>
      <c r="F6" s="170">
        <v>37204</v>
      </c>
      <c r="G6" s="171"/>
      <c r="H6" s="172"/>
    </row>
    <row r="7" spans="1:8">
      <c r="A7" s="153" t="s">
        <v>555</v>
      </c>
      <c r="B7" s="158"/>
      <c r="C7" s="159"/>
      <c r="D7" s="160">
        <v>90464</v>
      </c>
      <c r="E7" s="161"/>
      <c r="F7" s="162">
        <v>67319</v>
      </c>
      <c r="G7" s="163"/>
      <c r="H7" s="164"/>
    </row>
    <row r="8" spans="1:8">
      <c r="A8" s="165"/>
      <c r="B8" s="166"/>
      <c r="C8" s="167"/>
      <c r="D8" s="168">
        <v>59312</v>
      </c>
      <c r="E8" s="169"/>
      <c r="F8" s="170">
        <v>38101</v>
      </c>
      <c r="G8" s="171"/>
      <c r="H8" s="172"/>
    </row>
    <row r="9" spans="1:8">
      <c r="A9" s="153" t="s">
        <v>556</v>
      </c>
      <c r="B9" s="158"/>
      <c r="C9" s="159"/>
      <c r="D9" s="160">
        <v>130730</v>
      </c>
      <c r="E9" s="161"/>
      <c r="F9" s="162">
        <v>70615</v>
      </c>
      <c r="G9" s="163"/>
      <c r="H9" s="164"/>
    </row>
    <row r="10" spans="1:8">
      <c r="A10" s="165"/>
      <c r="B10" s="166"/>
      <c r="C10" s="167"/>
      <c r="D10" s="168">
        <v>80708</v>
      </c>
      <c r="E10" s="169"/>
      <c r="F10" s="170">
        <v>37382</v>
      </c>
      <c r="G10" s="171"/>
      <c r="H10" s="172"/>
    </row>
    <row r="11" spans="1:8">
      <c r="A11" s="153" t="s">
        <v>557</v>
      </c>
      <c r="B11" s="158"/>
      <c r="C11" s="159"/>
      <c r="D11" s="160">
        <v>86365</v>
      </c>
      <c r="E11" s="161"/>
      <c r="F11" s="162">
        <v>69185</v>
      </c>
      <c r="G11" s="163"/>
      <c r="H11" s="164"/>
    </row>
    <row r="12" spans="1:8">
      <c r="A12" s="165"/>
      <c r="B12" s="166"/>
      <c r="C12" s="173"/>
      <c r="D12" s="168">
        <v>53655</v>
      </c>
      <c r="E12" s="169"/>
      <c r="F12" s="170">
        <v>38519</v>
      </c>
      <c r="G12" s="171"/>
      <c r="H12" s="172"/>
    </row>
    <row r="13" spans="1:8">
      <c r="A13" s="153"/>
      <c r="B13" s="158"/>
      <c r="C13" s="174"/>
      <c r="D13" s="175">
        <v>119164</v>
      </c>
      <c r="E13" s="176"/>
      <c r="F13" s="177">
        <v>73124</v>
      </c>
      <c r="G13" s="178"/>
      <c r="H13" s="164"/>
    </row>
    <row r="14" spans="1:8">
      <c r="A14" s="165"/>
      <c r="B14" s="166"/>
      <c r="C14" s="167"/>
      <c r="D14" s="168">
        <v>77415</v>
      </c>
      <c r="E14" s="169"/>
      <c r="F14" s="170">
        <v>36606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3.93</v>
      </c>
      <c r="C19" s="179">
        <f>ROUND(VALUE(SUBSTITUTE(実質収支比率等に係る経年分析!G$48,"▲","-")),2)</f>
        <v>4.09</v>
      </c>
      <c r="D19" s="179">
        <f>ROUND(VALUE(SUBSTITUTE(実質収支比率等に係る経年分析!H$48,"▲","-")),2)</f>
        <v>5.38</v>
      </c>
      <c r="E19" s="179">
        <f>ROUND(VALUE(SUBSTITUTE(実質収支比率等に係る経年分析!I$48,"▲","-")),2)</f>
        <v>2.0499999999999998</v>
      </c>
      <c r="F19" s="179">
        <f>ROUND(VALUE(SUBSTITUTE(実質収支比率等に係る経年分析!J$48,"▲","-")),2)</f>
        <v>3.01</v>
      </c>
    </row>
    <row r="20" spans="1:11">
      <c r="A20" s="179" t="s">
        <v>55</v>
      </c>
      <c r="B20" s="179">
        <f>ROUND(VALUE(SUBSTITUTE(実質収支比率等に係る経年分析!F$47,"▲","-")),2)</f>
        <v>16.79</v>
      </c>
      <c r="C20" s="179">
        <f>ROUND(VALUE(SUBSTITUTE(実質収支比率等に係る経年分析!G$47,"▲","-")),2)</f>
        <v>17</v>
      </c>
      <c r="D20" s="179">
        <f>ROUND(VALUE(SUBSTITUTE(実質収支比率等に係る経年分析!H$47,"▲","-")),2)</f>
        <v>17.84</v>
      </c>
      <c r="E20" s="179">
        <f>ROUND(VALUE(SUBSTITUTE(実質収支比率等に係る経年分析!I$47,"▲","-")),2)</f>
        <v>18.399999999999999</v>
      </c>
      <c r="F20" s="179">
        <f>ROUND(VALUE(SUBSTITUTE(実質収支比率等に係る経年分析!J$47,"▲","-")),2)</f>
        <v>14.16</v>
      </c>
    </row>
    <row r="21" spans="1:11">
      <c r="A21" s="179" t="s">
        <v>56</v>
      </c>
      <c r="B21" s="179">
        <f>IF(ISNUMBER(VALUE(SUBSTITUTE(実質収支比率等に係る経年分析!F$49,"▲","-"))),ROUND(VALUE(SUBSTITUTE(実質収支比率等に係る経年分析!F$49,"▲","-")),2),NA())</f>
        <v>8.3699999999999992</v>
      </c>
      <c r="C21" s="179">
        <f>IF(ISNUMBER(VALUE(SUBSTITUTE(実質収支比率等に係る経年分析!G$49,"▲","-"))),ROUND(VALUE(SUBSTITUTE(実質収支比率等に係る経年分析!G$49,"▲","-")),2),NA())</f>
        <v>3.71</v>
      </c>
      <c r="D21" s="179">
        <f>IF(ISNUMBER(VALUE(SUBSTITUTE(実質収支比率等に係る経年分析!H$49,"▲","-"))),ROUND(VALUE(SUBSTITUTE(実質収支比率等に係る経年分析!H$49,"▲","-")),2),NA())</f>
        <v>6.45</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-3.89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0.28000000000000003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2.0499999999999998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2.98</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5.82</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19.760000000000002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16.260000000000002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13.76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6767</v>
      </c>
      <c r="E42" s="181"/>
      <c r="F42" s="181"/>
      <c r="G42" s="181">
        <f>'実質公債費比率（分子）の構造'!L$52</f>
        <v>6515</v>
      </c>
      <c r="H42" s="181"/>
      <c r="I42" s="181"/>
      <c r="J42" s="181">
        <f>'実質公債費比率（分子）の構造'!M$52</f>
        <v>6274</v>
      </c>
      <c r="K42" s="181"/>
      <c r="L42" s="181"/>
      <c r="M42" s="181">
        <f>'実質公債費比率（分子）の構造'!N$52</f>
        <v>6157</v>
      </c>
      <c r="N42" s="181"/>
      <c r="O42" s="181"/>
      <c r="P42" s="181">
        <f>'実質公債費比率（分子）の構造'!O$52</f>
        <v>5736</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64</v>
      </c>
      <c r="C44" s="181"/>
      <c r="D44" s="181"/>
      <c r="E44" s="181">
        <f>'実質公債費比率（分子）の構造'!L$50</f>
        <v>55</v>
      </c>
      <c r="F44" s="181"/>
      <c r="G44" s="181"/>
      <c r="H44" s="181">
        <f>'実質公債費比率（分子）の構造'!M$50</f>
        <v>53</v>
      </c>
      <c r="I44" s="181"/>
      <c r="J44" s="181"/>
      <c r="K44" s="181">
        <f>'実質公債費比率（分子）の構造'!N$50</f>
        <v>49</v>
      </c>
      <c r="L44" s="181"/>
      <c r="M44" s="181"/>
      <c r="N44" s="181">
        <f>'実質公債費比率（分子）の構造'!O$50</f>
        <v>43</v>
      </c>
      <c r="O44" s="181"/>
      <c r="P44" s="181"/>
    </row>
    <row r="45" spans="1:16">
      <c r="A45" s="181" t="s">
        <v>66</v>
      </c>
      <c r="B45" s="181">
        <f>'実質公債費比率（分子）の構造'!K$49</f>
        <v>7</v>
      </c>
      <c r="C45" s="181"/>
      <c r="D45" s="181"/>
      <c r="E45" s="181">
        <f>'実質公債費比率（分子）の構造'!L$49</f>
        <v>7</v>
      </c>
      <c r="F45" s="181"/>
      <c r="G45" s="181"/>
      <c r="H45" s="181">
        <f>'実質公債費比率（分子）の構造'!M$49</f>
        <v>8</v>
      </c>
      <c r="I45" s="181"/>
      <c r="J45" s="181"/>
      <c r="K45" s="181">
        <f>'実質公債費比率（分子）の構造'!N$49</f>
        <v>8</v>
      </c>
      <c r="L45" s="181"/>
      <c r="M45" s="181"/>
      <c r="N45" s="181">
        <f>'実質公債費比率（分子）の構造'!O$49</f>
        <v>5</v>
      </c>
      <c r="O45" s="181"/>
      <c r="P45" s="181"/>
    </row>
    <row r="46" spans="1:16">
      <c r="A46" s="181" t="s">
        <v>67</v>
      </c>
      <c r="B46" s="181">
        <f>'実質公債費比率（分子）の構造'!K$48</f>
        <v>1265</v>
      </c>
      <c r="C46" s="181"/>
      <c r="D46" s="181"/>
      <c r="E46" s="181">
        <f>'実質公債費比率（分子）の構造'!L$48</f>
        <v>1308</v>
      </c>
      <c r="F46" s="181"/>
      <c r="G46" s="181"/>
      <c r="H46" s="181">
        <f>'実質公債費比率（分子）の構造'!M$48</f>
        <v>1469</v>
      </c>
      <c r="I46" s="181"/>
      <c r="J46" s="181"/>
      <c r="K46" s="181">
        <f>'実質公債費比率（分子）の構造'!N$48</f>
        <v>1643</v>
      </c>
      <c r="L46" s="181"/>
      <c r="M46" s="181"/>
      <c r="N46" s="181">
        <f>'実質公債費比率（分子）の構造'!O$48</f>
        <v>1328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7127</v>
      </c>
      <c r="C49" s="181"/>
      <c r="D49" s="181"/>
      <c r="E49" s="181">
        <f>'実質公債費比率（分子）の構造'!L$45</f>
        <v>6468</v>
      </c>
      <c r="F49" s="181"/>
      <c r="G49" s="181"/>
      <c r="H49" s="181">
        <f>'実質公債費比率（分子）の構造'!M$45</f>
        <v>5982</v>
      </c>
      <c r="I49" s="181"/>
      <c r="J49" s="181"/>
      <c r="K49" s="181">
        <f>'実質公債費比率（分子）の構造'!N$45</f>
        <v>5900</v>
      </c>
      <c r="L49" s="181"/>
      <c r="M49" s="181"/>
      <c r="N49" s="181">
        <f>'実質公債費比率（分子）の構造'!O$45</f>
        <v>5317</v>
      </c>
      <c r="O49" s="181"/>
      <c r="P49" s="181"/>
    </row>
    <row r="50" spans="1:16">
      <c r="A50" s="181" t="s">
        <v>71</v>
      </c>
      <c r="B50" s="181" t="e">
        <f>NA()</f>
        <v>#N/A</v>
      </c>
      <c r="C50" s="181">
        <f>IF(ISNUMBER('実質公債費比率（分子）の構造'!K$53),'実質公債費比率（分子）の構造'!K$53,NA())</f>
        <v>1696</v>
      </c>
      <c r="D50" s="181" t="e">
        <f>NA()</f>
        <v>#N/A</v>
      </c>
      <c r="E50" s="181" t="e">
        <f>NA()</f>
        <v>#N/A</v>
      </c>
      <c r="F50" s="181">
        <f>IF(ISNUMBER('実質公債費比率（分子）の構造'!L$53),'実質公債費比率（分子）の構造'!L$53,NA())</f>
        <v>1323</v>
      </c>
      <c r="G50" s="181" t="e">
        <f>NA()</f>
        <v>#N/A</v>
      </c>
      <c r="H50" s="181" t="e">
        <f>NA()</f>
        <v>#N/A</v>
      </c>
      <c r="I50" s="181">
        <f>IF(ISNUMBER('実質公債費比率（分子）の構造'!M$53),'実質公債費比率（分子）の構造'!M$53,NA())</f>
        <v>1238</v>
      </c>
      <c r="J50" s="181" t="e">
        <f>NA()</f>
        <v>#N/A</v>
      </c>
      <c r="K50" s="181" t="e">
        <f>NA()</f>
        <v>#N/A</v>
      </c>
      <c r="L50" s="181">
        <f>IF(ISNUMBER('実質公債費比率（分子）の構造'!N$53),'実質公債費比率（分子）の構造'!N$53,NA())</f>
        <v>1443</v>
      </c>
      <c r="M50" s="181" t="e">
        <f>NA()</f>
        <v>#N/A</v>
      </c>
      <c r="N50" s="181" t="e">
        <f>NA()</f>
        <v>#N/A</v>
      </c>
      <c r="O50" s="181">
        <f>IF(ISNUMBER('実質公債費比率（分子）の構造'!O$53),'実質公債費比率（分子）の構造'!O$53,NA())</f>
        <v>957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55263</v>
      </c>
      <c r="E56" s="180"/>
      <c r="F56" s="180"/>
      <c r="G56" s="180">
        <f>'将来負担比率（分子）の構造'!J$52</f>
        <v>54356</v>
      </c>
      <c r="H56" s="180"/>
      <c r="I56" s="180"/>
      <c r="J56" s="180">
        <f>'将来負担比率（分子）の構造'!K$52</f>
        <v>52760</v>
      </c>
      <c r="K56" s="180"/>
      <c r="L56" s="180"/>
      <c r="M56" s="180">
        <f>'将来負担比率（分子）の構造'!L$52</f>
        <v>51813</v>
      </c>
      <c r="N56" s="180"/>
      <c r="O56" s="180"/>
      <c r="P56" s="180">
        <f>'将来負担比率（分子）の構造'!M$52</f>
        <v>50348</v>
      </c>
    </row>
    <row r="57" spans="1:16">
      <c r="A57" s="180" t="s">
        <v>42</v>
      </c>
      <c r="B57" s="180"/>
      <c r="C57" s="180"/>
      <c r="D57" s="180">
        <f>'将来負担比率（分子）の構造'!I$51</f>
        <v>4316</v>
      </c>
      <c r="E57" s="180"/>
      <c r="F57" s="180"/>
      <c r="G57" s="180">
        <f>'将来負担比率（分子）の構造'!J$51</f>
        <v>3817</v>
      </c>
      <c r="H57" s="180"/>
      <c r="I57" s="180"/>
      <c r="J57" s="180">
        <f>'将来負担比率（分子）の構造'!K$51</f>
        <v>4013</v>
      </c>
      <c r="K57" s="180"/>
      <c r="L57" s="180"/>
      <c r="M57" s="180">
        <f>'将来負担比率（分子）の構造'!L$51</f>
        <v>3726</v>
      </c>
      <c r="N57" s="180"/>
      <c r="O57" s="180"/>
      <c r="P57" s="180">
        <f>'将来負担比率（分子）の構造'!M$51</f>
        <v>4121</v>
      </c>
    </row>
    <row r="58" spans="1:16">
      <c r="A58" s="180" t="s">
        <v>41</v>
      </c>
      <c r="B58" s="180"/>
      <c r="C58" s="180"/>
      <c r="D58" s="180">
        <f>'将来負担比率（分子）の構造'!I$50</f>
        <v>11858</v>
      </c>
      <c r="E58" s="180"/>
      <c r="F58" s="180"/>
      <c r="G58" s="180">
        <f>'将来負担比率（分子）の構造'!J$50</f>
        <v>13132</v>
      </c>
      <c r="H58" s="180"/>
      <c r="I58" s="180"/>
      <c r="J58" s="180">
        <f>'将来負担比率（分子）の構造'!K$50</f>
        <v>13087</v>
      </c>
      <c r="K58" s="180"/>
      <c r="L58" s="180"/>
      <c r="M58" s="180">
        <f>'将来負担比率（分子）の構造'!L$50</f>
        <v>13021</v>
      </c>
      <c r="N58" s="180"/>
      <c r="O58" s="180"/>
      <c r="P58" s="180">
        <f>'将来負担比率（分子）の構造'!M$50</f>
        <v>12062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f>'将来負担比率（分子）の構造'!M$46</f>
        <v>5</v>
      </c>
      <c r="O61" s="180"/>
      <c r="P61" s="180"/>
    </row>
    <row r="62" spans="1:16">
      <c r="A62" s="180" t="s">
        <v>35</v>
      </c>
      <c r="B62" s="180">
        <f>'将来負担比率（分子）の構造'!I$45</f>
        <v>6449</v>
      </c>
      <c r="C62" s="180"/>
      <c r="D62" s="180"/>
      <c r="E62" s="180">
        <f>'将来負担比率（分子）の構造'!J$45</f>
        <v>6178</v>
      </c>
      <c r="F62" s="180"/>
      <c r="G62" s="180"/>
      <c r="H62" s="180">
        <f>'将来負担比率（分子）の構造'!K$45</f>
        <v>5861</v>
      </c>
      <c r="I62" s="180"/>
      <c r="J62" s="180"/>
      <c r="K62" s="180">
        <f>'将来負担比率（分子）の構造'!L$45</f>
        <v>5811</v>
      </c>
      <c r="L62" s="180"/>
      <c r="M62" s="180"/>
      <c r="N62" s="180">
        <f>'将来負担比率（分子）の構造'!M$45</f>
        <v>5275</v>
      </c>
      <c r="O62" s="180"/>
      <c r="P62" s="180"/>
    </row>
    <row r="63" spans="1:16">
      <c r="A63" s="180" t="s">
        <v>34</v>
      </c>
      <c r="B63" s="180">
        <f>'将来負担比率（分子）の構造'!I$44</f>
        <v>36</v>
      </c>
      <c r="C63" s="180"/>
      <c r="D63" s="180"/>
      <c r="E63" s="180">
        <f>'将来負担比率（分子）の構造'!J$44</f>
        <v>29</v>
      </c>
      <c r="F63" s="180"/>
      <c r="G63" s="180"/>
      <c r="H63" s="180">
        <f>'将来負担比率（分子）の構造'!K$44</f>
        <v>22</v>
      </c>
      <c r="I63" s="180"/>
      <c r="J63" s="180"/>
      <c r="K63" s="180">
        <f>'将来負担比率（分子）の構造'!L$44</f>
        <v>15</v>
      </c>
      <c r="L63" s="180"/>
      <c r="M63" s="180"/>
      <c r="N63" s="180">
        <f>'将来負担比率（分子）の構造'!M$44</f>
        <v>10</v>
      </c>
      <c r="O63" s="180"/>
      <c r="P63" s="180"/>
    </row>
    <row r="64" spans="1:16">
      <c r="A64" s="180" t="s">
        <v>33</v>
      </c>
      <c r="B64" s="180">
        <f>'将来負担比率（分子）の構造'!I$43</f>
        <v>14709</v>
      </c>
      <c r="C64" s="180"/>
      <c r="D64" s="180"/>
      <c r="E64" s="180">
        <f>'将来負担比率（分子）の構造'!J$43</f>
        <v>15568</v>
      </c>
      <c r="F64" s="180"/>
      <c r="G64" s="180"/>
      <c r="H64" s="180">
        <f>'将来負担比率（分子）の構造'!K$43</f>
        <v>16091</v>
      </c>
      <c r="I64" s="180"/>
      <c r="J64" s="180"/>
      <c r="K64" s="180">
        <f>'将来負担比率（分子）の構造'!L$43</f>
        <v>15780</v>
      </c>
      <c r="L64" s="180"/>
      <c r="M64" s="180"/>
      <c r="N64" s="180">
        <f>'将来負担比率（分子）の構造'!M$43</f>
        <v>15296</v>
      </c>
      <c r="O64" s="180"/>
      <c r="P64" s="180"/>
    </row>
    <row r="65" spans="1:16">
      <c r="A65" s="180" t="s">
        <v>32</v>
      </c>
      <c r="B65" s="180">
        <f>'将来負担比率（分子）の構造'!I$42</f>
        <v>310</v>
      </c>
      <c r="C65" s="180"/>
      <c r="D65" s="180"/>
      <c r="E65" s="180">
        <f>'将来負担比率（分子）の構造'!J$42</f>
        <v>266</v>
      </c>
      <c r="F65" s="180"/>
      <c r="G65" s="180"/>
      <c r="H65" s="180">
        <f>'将来負担比率（分子）の構造'!K$42</f>
        <v>222</v>
      </c>
      <c r="I65" s="180"/>
      <c r="J65" s="180"/>
      <c r="K65" s="180">
        <f>'将来負担比率（分子）の構造'!L$42</f>
        <v>181</v>
      </c>
      <c r="L65" s="180"/>
      <c r="M65" s="180"/>
      <c r="N65" s="180">
        <f>'将来負担比率（分子）の構造'!M$42</f>
        <v>142</v>
      </c>
      <c r="O65" s="180"/>
      <c r="P65" s="180"/>
    </row>
    <row r="66" spans="1:16">
      <c r="A66" s="180" t="s">
        <v>31</v>
      </c>
      <c r="B66" s="180">
        <f>'将来負担比率（分子）の構造'!I$41</f>
        <v>59562</v>
      </c>
      <c r="C66" s="180"/>
      <c r="D66" s="180"/>
      <c r="E66" s="180">
        <f>'将来負担比率（分子）の構造'!J$41</f>
        <v>58339</v>
      </c>
      <c r="F66" s="180"/>
      <c r="G66" s="180"/>
      <c r="H66" s="180">
        <f>'将来負担比率（分子）の構造'!K$41</f>
        <v>56078</v>
      </c>
      <c r="I66" s="180"/>
      <c r="J66" s="180"/>
      <c r="K66" s="180">
        <f>'将来負担比率（分子）の構造'!L$41</f>
        <v>55046</v>
      </c>
      <c r="L66" s="180"/>
      <c r="M66" s="180"/>
      <c r="N66" s="180">
        <f>'将来負担比率（分子）の構造'!M$41</f>
        <v>54483</v>
      </c>
      <c r="O66" s="180"/>
      <c r="P66" s="180"/>
    </row>
    <row r="67" spans="1:16">
      <c r="A67" s="180" t="s">
        <v>75</v>
      </c>
      <c r="B67" s="180" t="e">
        <f>NA()</f>
        <v>#N/A</v>
      </c>
      <c r="C67" s="180">
        <f>IF(ISNUMBER('将来負担比率（分子）の構造'!I$53), IF('将来負担比率（分子）の構造'!I$53 &lt; 0, 0, '将来負担比率（分子）の構造'!I$53), NA())</f>
        <v>9632</v>
      </c>
      <c r="D67" s="180" t="e">
        <f>NA()</f>
        <v>#N/A</v>
      </c>
      <c r="E67" s="180" t="e">
        <f>NA()</f>
        <v>#N/A</v>
      </c>
      <c r="F67" s="180">
        <f>IF(ISNUMBER('将来負担比率（分子）の構造'!J$53), IF('将来負担比率（分子）の構造'!J$53 &lt; 0, 0, '将来負担比率（分子）の構造'!J$53), NA())</f>
        <v>9076</v>
      </c>
      <c r="G67" s="180" t="e">
        <f>NA()</f>
        <v>#N/A</v>
      </c>
      <c r="H67" s="180" t="e">
        <f>NA()</f>
        <v>#N/A</v>
      </c>
      <c r="I67" s="180">
        <f>IF(ISNUMBER('将来負担比率（分子）の構造'!K$53), IF('将来負担比率（分子）の構造'!K$53 &lt; 0, 0, '将来負担比率（分子）の構造'!K$53), NA())</f>
        <v>8415</v>
      </c>
      <c r="J67" s="180" t="e">
        <f>NA()</f>
        <v>#N/A</v>
      </c>
      <c r="K67" s="180" t="e">
        <f>NA()</f>
        <v>#N/A</v>
      </c>
      <c r="L67" s="180">
        <f>IF(ISNUMBER('将来負担比率（分子）の構造'!L$53), IF('将来負担比率（分子）の構造'!L$53 &lt; 0, 0, '将来負担比率（分子）の構造'!L$53), NA())</f>
        <v>8274</v>
      </c>
      <c r="M67" s="180" t="e">
        <f>NA()</f>
        <v>#N/A</v>
      </c>
      <c r="N67" s="180" t="e">
        <f>NA()</f>
        <v>#N/A</v>
      </c>
      <c r="O67" s="180">
        <f>IF(ISNUMBER('将来負担比率（分子）の構造'!M$53), IF('将来負担比率（分子）の構造'!M$53 &lt; 0, 0, '将来負担比率（分子）の構造'!M$53), NA())</f>
        <v>8681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4180</v>
      </c>
      <c r="C72" s="184">
        <f>基金残高に係る経年分析!G55</f>
        <v>4185</v>
      </c>
      <c r="D72" s="184">
        <f>基金残高に係る経年分析!H55</f>
        <v>3127</v>
      </c>
    </row>
    <row r="73" spans="1:16">
      <c r="A73" s="183" t="s">
        <v>78</v>
      </c>
      <c r="B73" s="184">
        <f>基金残高に係る経年分析!F56</f>
        <v>260</v>
      </c>
      <c r="C73" s="184" t="str">
        <f>基金残高に係る経年分析!G56</f>
        <v>-</v>
      </c>
      <c r="D73" s="184">
        <f>基金残高に係る経年分析!H56</f>
        <v>0</v>
      </c>
    </row>
    <row r="74" spans="1:16">
      <c r="A74" s="183" t="s">
        <v>79</v>
      </c>
      <c r="B74" s="184">
        <f>基金残高に係る経年分析!F57</f>
        <v>11764</v>
      </c>
      <c r="C74" s="184">
        <f>基金残高に係る経年分析!G57</f>
        <v>12014</v>
      </c>
      <c r="D74" s="184">
        <f>基金残高に係る経年分析!H57</f>
        <v>12150</v>
      </c>
    </row>
  </sheetData>
  <sheetProtection algorithmName="SHA-512" hashValue="2o8zgNibUptvTC3tS2663o/5lqzgSw06S0ARM0dTdf2o2UMoWXEA/b1Gxm0zR8jEu6yONRGjuAsiq7RKf4YitQ==" saltValue="b7TjXc+GjEy5B5eqqkVX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6816620</v>
      </c>
      <c r="S5" s="669"/>
      <c r="T5" s="669"/>
      <c r="U5" s="669"/>
      <c r="V5" s="669"/>
      <c r="W5" s="669"/>
      <c r="X5" s="669"/>
      <c r="Y5" s="670"/>
      <c r="Z5" s="671">
        <v>17.899999999999999</v>
      </c>
      <c r="AA5" s="671"/>
      <c r="AB5" s="671"/>
      <c r="AC5" s="671"/>
      <c r="AD5" s="672">
        <v>6530946</v>
      </c>
      <c r="AE5" s="672"/>
      <c r="AF5" s="672"/>
      <c r="AG5" s="672"/>
      <c r="AH5" s="672"/>
      <c r="AI5" s="672"/>
      <c r="AJ5" s="672"/>
      <c r="AK5" s="672"/>
      <c r="AL5" s="673">
        <v>30.7</v>
      </c>
      <c r="AM5" s="674"/>
      <c r="AN5" s="674"/>
      <c r="AO5" s="675"/>
      <c r="AP5" s="665" t="s">
        <v>225</v>
      </c>
      <c r="AQ5" s="666"/>
      <c r="AR5" s="666"/>
      <c r="AS5" s="666"/>
      <c r="AT5" s="666"/>
      <c r="AU5" s="666"/>
      <c r="AV5" s="666"/>
      <c r="AW5" s="666"/>
      <c r="AX5" s="666"/>
      <c r="AY5" s="666"/>
      <c r="AZ5" s="666"/>
      <c r="BA5" s="666"/>
      <c r="BB5" s="666"/>
      <c r="BC5" s="666"/>
      <c r="BD5" s="666"/>
      <c r="BE5" s="666"/>
      <c r="BF5" s="667"/>
      <c r="BG5" s="679">
        <v>6526121</v>
      </c>
      <c r="BH5" s="680"/>
      <c r="BI5" s="680"/>
      <c r="BJ5" s="680"/>
      <c r="BK5" s="680"/>
      <c r="BL5" s="680"/>
      <c r="BM5" s="680"/>
      <c r="BN5" s="681"/>
      <c r="BO5" s="682">
        <v>95.7</v>
      </c>
      <c r="BP5" s="682"/>
      <c r="BQ5" s="682"/>
      <c r="BR5" s="682"/>
      <c r="BS5" s="683">
        <v>64882</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437189</v>
      </c>
      <c r="S6" s="680"/>
      <c r="T6" s="680"/>
      <c r="U6" s="680"/>
      <c r="V6" s="680"/>
      <c r="W6" s="680"/>
      <c r="X6" s="680"/>
      <c r="Y6" s="681"/>
      <c r="Z6" s="682">
        <v>1.2</v>
      </c>
      <c r="AA6" s="682"/>
      <c r="AB6" s="682"/>
      <c r="AC6" s="682"/>
      <c r="AD6" s="683">
        <v>437189</v>
      </c>
      <c r="AE6" s="683"/>
      <c r="AF6" s="683"/>
      <c r="AG6" s="683"/>
      <c r="AH6" s="683"/>
      <c r="AI6" s="683"/>
      <c r="AJ6" s="683"/>
      <c r="AK6" s="683"/>
      <c r="AL6" s="684">
        <v>2.1</v>
      </c>
      <c r="AM6" s="685"/>
      <c r="AN6" s="685"/>
      <c r="AO6" s="686"/>
      <c r="AP6" s="676" t="s">
        <v>230</v>
      </c>
      <c r="AQ6" s="677"/>
      <c r="AR6" s="677"/>
      <c r="AS6" s="677"/>
      <c r="AT6" s="677"/>
      <c r="AU6" s="677"/>
      <c r="AV6" s="677"/>
      <c r="AW6" s="677"/>
      <c r="AX6" s="677"/>
      <c r="AY6" s="677"/>
      <c r="AZ6" s="677"/>
      <c r="BA6" s="677"/>
      <c r="BB6" s="677"/>
      <c r="BC6" s="677"/>
      <c r="BD6" s="677"/>
      <c r="BE6" s="677"/>
      <c r="BF6" s="678"/>
      <c r="BG6" s="679">
        <v>6526121</v>
      </c>
      <c r="BH6" s="680"/>
      <c r="BI6" s="680"/>
      <c r="BJ6" s="680"/>
      <c r="BK6" s="680"/>
      <c r="BL6" s="680"/>
      <c r="BM6" s="680"/>
      <c r="BN6" s="681"/>
      <c r="BO6" s="682">
        <v>95.7</v>
      </c>
      <c r="BP6" s="682"/>
      <c r="BQ6" s="682"/>
      <c r="BR6" s="682"/>
      <c r="BS6" s="683">
        <v>64882</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266343</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265817</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13173</v>
      </c>
      <c r="S7" s="680"/>
      <c r="T7" s="680"/>
      <c r="U7" s="680"/>
      <c r="V7" s="680"/>
      <c r="W7" s="680"/>
      <c r="X7" s="680"/>
      <c r="Y7" s="681"/>
      <c r="Z7" s="682">
        <v>0</v>
      </c>
      <c r="AA7" s="682"/>
      <c r="AB7" s="682"/>
      <c r="AC7" s="682"/>
      <c r="AD7" s="683">
        <v>13173</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2730494</v>
      </c>
      <c r="BH7" s="680"/>
      <c r="BI7" s="680"/>
      <c r="BJ7" s="680"/>
      <c r="BK7" s="680"/>
      <c r="BL7" s="680"/>
      <c r="BM7" s="680"/>
      <c r="BN7" s="681"/>
      <c r="BO7" s="682">
        <v>40.1</v>
      </c>
      <c r="BP7" s="682"/>
      <c r="BQ7" s="682"/>
      <c r="BR7" s="682"/>
      <c r="BS7" s="683">
        <v>64882</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5920060</v>
      </c>
      <c r="CS7" s="680"/>
      <c r="CT7" s="680"/>
      <c r="CU7" s="680"/>
      <c r="CV7" s="680"/>
      <c r="CW7" s="680"/>
      <c r="CX7" s="680"/>
      <c r="CY7" s="681"/>
      <c r="CZ7" s="682">
        <v>16.5</v>
      </c>
      <c r="DA7" s="682"/>
      <c r="DB7" s="682"/>
      <c r="DC7" s="682"/>
      <c r="DD7" s="688">
        <v>1496627</v>
      </c>
      <c r="DE7" s="680"/>
      <c r="DF7" s="680"/>
      <c r="DG7" s="680"/>
      <c r="DH7" s="680"/>
      <c r="DI7" s="680"/>
      <c r="DJ7" s="680"/>
      <c r="DK7" s="680"/>
      <c r="DL7" s="680"/>
      <c r="DM7" s="680"/>
      <c r="DN7" s="680"/>
      <c r="DO7" s="680"/>
      <c r="DP7" s="681"/>
      <c r="DQ7" s="688">
        <v>4269323</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22857</v>
      </c>
      <c r="S8" s="680"/>
      <c r="T8" s="680"/>
      <c r="U8" s="680"/>
      <c r="V8" s="680"/>
      <c r="W8" s="680"/>
      <c r="X8" s="680"/>
      <c r="Y8" s="681"/>
      <c r="Z8" s="682">
        <v>0.1</v>
      </c>
      <c r="AA8" s="682"/>
      <c r="AB8" s="682"/>
      <c r="AC8" s="682"/>
      <c r="AD8" s="683">
        <v>22857</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87500</v>
      </c>
      <c r="BH8" s="680"/>
      <c r="BI8" s="680"/>
      <c r="BJ8" s="680"/>
      <c r="BK8" s="680"/>
      <c r="BL8" s="680"/>
      <c r="BM8" s="680"/>
      <c r="BN8" s="681"/>
      <c r="BO8" s="682">
        <v>1.3</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9628665</v>
      </c>
      <c r="CS8" s="680"/>
      <c r="CT8" s="680"/>
      <c r="CU8" s="680"/>
      <c r="CV8" s="680"/>
      <c r="CW8" s="680"/>
      <c r="CX8" s="680"/>
      <c r="CY8" s="681"/>
      <c r="CZ8" s="682">
        <v>26.8</v>
      </c>
      <c r="DA8" s="682"/>
      <c r="DB8" s="682"/>
      <c r="DC8" s="682"/>
      <c r="DD8" s="688">
        <v>129917</v>
      </c>
      <c r="DE8" s="680"/>
      <c r="DF8" s="680"/>
      <c r="DG8" s="680"/>
      <c r="DH8" s="680"/>
      <c r="DI8" s="680"/>
      <c r="DJ8" s="680"/>
      <c r="DK8" s="680"/>
      <c r="DL8" s="680"/>
      <c r="DM8" s="680"/>
      <c r="DN8" s="680"/>
      <c r="DO8" s="680"/>
      <c r="DP8" s="681"/>
      <c r="DQ8" s="688">
        <v>5998607</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16461</v>
      </c>
      <c r="S9" s="680"/>
      <c r="T9" s="680"/>
      <c r="U9" s="680"/>
      <c r="V9" s="680"/>
      <c r="W9" s="680"/>
      <c r="X9" s="680"/>
      <c r="Y9" s="681"/>
      <c r="Z9" s="682">
        <v>0</v>
      </c>
      <c r="AA9" s="682"/>
      <c r="AB9" s="682"/>
      <c r="AC9" s="682"/>
      <c r="AD9" s="683">
        <v>16461</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2136133</v>
      </c>
      <c r="BH9" s="680"/>
      <c r="BI9" s="680"/>
      <c r="BJ9" s="680"/>
      <c r="BK9" s="680"/>
      <c r="BL9" s="680"/>
      <c r="BM9" s="680"/>
      <c r="BN9" s="681"/>
      <c r="BO9" s="682">
        <v>31.3</v>
      </c>
      <c r="BP9" s="682"/>
      <c r="BQ9" s="682"/>
      <c r="BR9" s="682"/>
      <c r="BS9" s="688" t="s">
        <v>127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2819931</v>
      </c>
      <c r="CS9" s="680"/>
      <c r="CT9" s="680"/>
      <c r="CU9" s="680"/>
      <c r="CV9" s="680"/>
      <c r="CW9" s="680"/>
      <c r="CX9" s="680"/>
      <c r="CY9" s="681"/>
      <c r="CZ9" s="682">
        <v>7.8</v>
      </c>
      <c r="DA9" s="682"/>
      <c r="DB9" s="682"/>
      <c r="DC9" s="682"/>
      <c r="DD9" s="688">
        <v>304845</v>
      </c>
      <c r="DE9" s="680"/>
      <c r="DF9" s="680"/>
      <c r="DG9" s="680"/>
      <c r="DH9" s="680"/>
      <c r="DI9" s="680"/>
      <c r="DJ9" s="680"/>
      <c r="DK9" s="680"/>
      <c r="DL9" s="680"/>
      <c r="DM9" s="680"/>
      <c r="DN9" s="680"/>
      <c r="DO9" s="680"/>
      <c r="DP9" s="681"/>
      <c r="DQ9" s="688">
        <v>2307094</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242</v>
      </c>
      <c r="AA10" s="682"/>
      <c r="AB10" s="682"/>
      <c r="AC10" s="682"/>
      <c r="AD10" s="683" t="s">
        <v>127</v>
      </c>
      <c r="AE10" s="683"/>
      <c r="AF10" s="683"/>
      <c r="AG10" s="683"/>
      <c r="AH10" s="683"/>
      <c r="AI10" s="683"/>
      <c r="AJ10" s="683"/>
      <c r="AK10" s="683"/>
      <c r="AL10" s="684" t="s">
        <v>173</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180006</v>
      </c>
      <c r="BH10" s="680"/>
      <c r="BI10" s="680"/>
      <c r="BJ10" s="680"/>
      <c r="BK10" s="680"/>
      <c r="BL10" s="680"/>
      <c r="BM10" s="680"/>
      <c r="BN10" s="681"/>
      <c r="BO10" s="682">
        <v>2.6</v>
      </c>
      <c r="BP10" s="682"/>
      <c r="BQ10" s="682"/>
      <c r="BR10" s="682"/>
      <c r="BS10" s="688" t="s">
        <v>242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199531</v>
      </c>
      <c r="CS10" s="680"/>
      <c r="CT10" s="680"/>
      <c r="CU10" s="680"/>
      <c r="CV10" s="680"/>
      <c r="CW10" s="680"/>
      <c r="CX10" s="680"/>
      <c r="CY10" s="681"/>
      <c r="CZ10" s="682">
        <v>0.6</v>
      </c>
      <c r="DA10" s="682"/>
      <c r="DB10" s="682"/>
      <c r="DC10" s="682"/>
      <c r="DD10" s="688" t="s">
        <v>242</v>
      </c>
      <c r="DE10" s="680"/>
      <c r="DF10" s="680"/>
      <c r="DG10" s="680"/>
      <c r="DH10" s="680"/>
      <c r="DI10" s="680"/>
      <c r="DJ10" s="680"/>
      <c r="DK10" s="680"/>
      <c r="DL10" s="680"/>
      <c r="DM10" s="680"/>
      <c r="DN10" s="680"/>
      <c r="DO10" s="680"/>
      <c r="DP10" s="681"/>
      <c r="DQ10" s="688">
        <v>29531</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326855</v>
      </c>
      <c r="BH11" s="680"/>
      <c r="BI11" s="680"/>
      <c r="BJ11" s="680"/>
      <c r="BK11" s="680"/>
      <c r="BL11" s="680"/>
      <c r="BM11" s="680"/>
      <c r="BN11" s="681"/>
      <c r="BO11" s="682">
        <v>4.8</v>
      </c>
      <c r="BP11" s="682"/>
      <c r="BQ11" s="682"/>
      <c r="BR11" s="682"/>
      <c r="BS11" s="688">
        <v>64882</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2228053</v>
      </c>
      <c r="CS11" s="680"/>
      <c r="CT11" s="680"/>
      <c r="CU11" s="680"/>
      <c r="CV11" s="680"/>
      <c r="CW11" s="680"/>
      <c r="CX11" s="680"/>
      <c r="CY11" s="681"/>
      <c r="CZ11" s="682">
        <v>6.2</v>
      </c>
      <c r="DA11" s="682"/>
      <c r="DB11" s="682"/>
      <c r="DC11" s="682"/>
      <c r="DD11" s="688">
        <v>441322</v>
      </c>
      <c r="DE11" s="680"/>
      <c r="DF11" s="680"/>
      <c r="DG11" s="680"/>
      <c r="DH11" s="680"/>
      <c r="DI11" s="680"/>
      <c r="DJ11" s="680"/>
      <c r="DK11" s="680"/>
      <c r="DL11" s="680"/>
      <c r="DM11" s="680"/>
      <c r="DN11" s="680"/>
      <c r="DO11" s="680"/>
      <c r="DP11" s="681"/>
      <c r="DQ11" s="688">
        <v>1286396</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1016314</v>
      </c>
      <c r="S12" s="680"/>
      <c r="T12" s="680"/>
      <c r="U12" s="680"/>
      <c r="V12" s="680"/>
      <c r="W12" s="680"/>
      <c r="X12" s="680"/>
      <c r="Y12" s="681"/>
      <c r="Z12" s="682">
        <v>2.7</v>
      </c>
      <c r="AA12" s="682"/>
      <c r="AB12" s="682"/>
      <c r="AC12" s="682"/>
      <c r="AD12" s="683">
        <v>1016314</v>
      </c>
      <c r="AE12" s="683"/>
      <c r="AF12" s="683"/>
      <c r="AG12" s="683"/>
      <c r="AH12" s="683"/>
      <c r="AI12" s="683"/>
      <c r="AJ12" s="683"/>
      <c r="AK12" s="683"/>
      <c r="AL12" s="684">
        <v>4.8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3248944</v>
      </c>
      <c r="BH12" s="680"/>
      <c r="BI12" s="680"/>
      <c r="BJ12" s="680"/>
      <c r="BK12" s="680"/>
      <c r="BL12" s="680"/>
      <c r="BM12" s="680"/>
      <c r="BN12" s="681"/>
      <c r="BO12" s="682">
        <v>47.7</v>
      </c>
      <c r="BP12" s="682"/>
      <c r="BQ12" s="682"/>
      <c r="BR12" s="682"/>
      <c r="BS12" s="688" t="s">
        <v>127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1047500</v>
      </c>
      <c r="CS12" s="680"/>
      <c r="CT12" s="680"/>
      <c r="CU12" s="680"/>
      <c r="CV12" s="680"/>
      <c r="CW12" s="680"/>
      <c r="CX12" s="680"/>
      <c r="CY12" s="681"/>
      <c r="CZ12" s="682">
        <v>2.9</v>
      </c>
      <c r="DA12" s="682"/>
      <c r="DB12" s="682"/>
      <c r="DC12" s="682"/>
      <c r="DD12" s="688">
        <v>67056</v>
      </c>
      <c r="DE12" s="680"/>
      <c r="DF12" s="680"/>
      <c r="DG12" s="680"/>
      <c r="DH12" s="680"/>
      <c r="DI12" s="680"/>
      <c r="DJ12" s="680"/>
      <c r="DK12" s="680"/>
      <c r="DL12" s="680"/>
      <c r="DM12" s="680"/>
      <c r="DN12" s="680"/>
      <c r="DO12" s="680"/>
      <c r="DP12" s="681"/>
      <c r="DQ12" s="688">
        <v>517029</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6124</v>
      </c>
      <c r="S13" s="680"/>
      <c r="T13" s="680"/>
      <c r="U13" s="680"/>
      <c r="V13" s="680"/>
      <c r="W13" s="680"/>
      <c r="X13" s="680"/>
      <c r="Y13" s="681"/>
      <c r="Z13" s="682">
        <v>0</v>
      </c>
      <c r="AA13" s="682"/>
      <c r="AB13" s="682"/>
      <c r="AC13" s="682"/>
      <c r="AD13" s="683">
        <v>6124</v>
      </c>
      <c r="AE13" s="683"/>
      <c r="AF13" s="683"/>
      <c r="AG13" s="683"/>
      <c r="AH13" s="683"/>
      <c r="AI13" s="683"/>
      <c r="AJ13" s="683"/>
      <c r="AK13" s="683"/>
      <c r="AL13" s="684">
        <v>0</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3219719</v>
      </c>
      <c r="BH13" s="680"/>
      <c r="BI13" s="680"/>
      <c r="BJ13" s="680"/>
      <c r="BK13" s="680"/>
      <c r="BL13" s="680"/>
      <c r="BM13" s="680"/>
      <c r="BN13" s="681"/>
      <c r="BO13" s="682">
        <v>47.2</v>
      </c>
      <c r="BP13" s="682"/>
      <c r="BQ13" s="682"/>
      <c r="BR13" s="682"/>
      <c r="BS13" s="688" t="s">
        <v>127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3772124</v>
      </c>
      <c r="CS13" s="680"/>
      <c r="CT13" s="680"/>
      <c r="CU13" s="680"/>
      <c r="CV13" s="680"/>
      <c r="CW13" s="680"/>
      <c r="CX13" s="680"/>
      <c r="CY13" s="681"/>
      <c r="CZ13" s="682">
        <v>10.5</v>
      </c>
      <c r="DA13" s="682"/>
      <c r="DB13" s="682"/>
      <c r="DC13" s="682"/>
      <c r="DD13" s="688">
        <v>1597245</v>
      </c>
      <c r="DE13" s="680"/>
      <c r="DF13" s="680"/>
      <c r="DG13" s="680"/>
      <c r="DH13" s="680"/>
      <c r="DI13" s="680"/>
      <c r="DJ13" s="680"/>
      <c r="DK13" s="680"/>
      <c r="DL13" s="680"/>
      <c r="DM13" s="680"/>
      <c r="DN13" s="680"/>
      <c r="DO13" s="680"/>
      <c r="DP13" s="681"/>
      <c r="DQ13" s="688">
        <v>2121288</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242</v>
      </c>
      <c r="AA14" s="682"/>
      <c r="AB14" s="682"/>
      <c r="AC14" s="682"/>
      <c r="AD14" s="683" t="s">
        <v>127</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194101</v>
      </c>
      <c r="BH14" s="680"/>
      <c r="BI14" s="680"/>
      <c r="BJ14" s="680"/>
      <c r="BK14" s="680"/>
      <c r="BL14" s="680"/>
      <c r="BM14" s="680"/>
      <c r="BN14" s="681"/>
      <c r="BO14" s="682">
        <v>2.8</v>
      </c>
      <c r="BP14" s="682"/>
      <c r="BQ14" s="682"/>
      <c r="BR14" s="682"/>
      <c r="BS14" s="688" t="s">
        <v>127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1445810</v>
      </c>
      <c r="CS14" s="680"/>
      <c r="CT14" s="680"/>
      <c r="CU14" s="680"/>
      <c r="CV14" s="680"/>
      <c r="CW14" s="680"/>
      <c r="CX14" s="680"/>
      <c r="CY14" s="681"/>
      <c r="CZ14" s="682">
        <v>4</v>
      </c>
      <c r="DA14" s="682"/>
      <c r="DB14" s="682"/>
      <c r="DC14" s="682"/>
      <c r="DD14" s="688">
        <v>76507</v>
      </c>
      <c r="DE14" s="680"/>
      <c r="DF14" s="680"/>
      <c r="DG14" s="680"/>
      <c r="DH14" s="680"/>
      <c r="DI14" s="680"/>
      <c r="DJ14" s="680"/>
      <c r="DK14" s="680"/>
      <c r="DL14" s="680"/>
      <c r="DM14" s="680"/>
      <c r="DN14" s="680"/>
      <c r="DO14" s="680"/>
      <c r="DP14" s="681"/>
      <c r="DQ14" s="688">
        <v>1279074</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152759</v>
      </c>
      <c r="S15" s="680"/>
      <c r="T15" s="680"/>
      <c r="U15" s="680"/>
      <c r="V15" s="680"/>
      <c r="W15" s="680"/>
      <c r="X15" s="680"/>
      <c r="Y15" s="681"/>
      <c r="Z15" s="682">
        <v>0.4</v>
      </c>
      <c r="AA15" s="682"/>
      <c r="AB15" s="682"/>
      <c r="AC15" s="682"/>
      <c r="AD15" s="683">
        <v>152759</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352582</v>
      </c>
      <c r="BH15" s="680"/>
      <c r="BI15" s="680"/>
      <c r="BJ15" s="680"/>
      <c r="BK15" s="680"/>
      <c r="BL15" s="680"/>
      <c r="BM15" s="680"/>
      <c r="BN15" s="681"/>
      <c r="BO15" s="682">
        <v>5.2</v>
      </c>
      <c r="BP15" s="682"/>
      <c r="BQ15" s="682"/>
      <c r="BR15" s="682"/>
      <c r="BS15" s="688" t="s">
        <v>242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2582149</v>
      </c>
      <c r="CS15" s="680"/>
      <c r="CT15" s="680"/>
      <c r="CU15" s="680"/>
      <c r="CV15" s="680"/>
      <c r="CW15" s="680"/>
      <c r="CX15" s="680"/>
      <c r="CY15" s="681"/>
      <c r="CZ15" s="682">
        <v>7.2</v>
      </c>
      <c r="DA15" s="682"/>
      <c r="DB15" s="682"/>
      <c r="DC15" s="682"/>
      <c r="DD15" s="688">
        <v>425458</v>
      </c>
      <c r="DE15" s="680"/>
      <c r="DF15" s="680"/>
      <c r="DG15" s="680"/>
      <c r="DH15" s="680"/>
      <c r="DI15" s="680"/>
      <c r="DJ15" s="680"/>
      <c r="DK15" s="680"/>
      <c r="DL15" s="680"/>
      <c r="DM15" s="680"/>
      <c r="DN15" s="680"/>
      <c r="DO15" s="680"/>
      <c r="DP15" s="681"/>
      <c r="DQ15" s="688">
        <v>2039087</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173</v>
      </c>
      <c r="AA16" s="682"/>
      <c r="AB16" s="682"/>
      <c r="AC16" s="682"/>
      <c r="AD16" s="683" t="s">
        <v>242</v>
      </c>
      <c r="AE16" s="683"/>
      <c r="AF16" s="683"/>
      <c r="AG16" s="683"/>
      <c r="AH16" s="683"/>
      <c r="AI16" s="683"/>
      <c r="AJ16" s="683"/>
      <c r="AK16" s="683"/>
      <c r="AL16" s="684" t="s">
        <v>242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242</v>
      </c>
      <c r="BP16" s="682"/>
      <c r="BQ16" s="682"/>
      <c r="BR16" s="682"/>
      <c r="BS16" s="688" t="s">
        <v>127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1294625</v>
      </c>
      <c r="CS16" s="680"/>
      <c r="CT16" s="680"/>
      <c r="CU16" s="680"/>
      <c r="CV16" s="680"/>
      <c r="CW16" s="680"/>
      <c r="CX16" s="680"/>
      <c r="CY16" s="681"/>
      <c r="CZ16" s="682">
        <v>3.6</v>
      </c>
      <c r="DA16" s="682"/>
      <c r="DB16" s="682"/>
      <c r="DC16" s="682"/>
      <c r="DD16" s="688" t="s">
        <v>127</v>
      </c>
      <c r="DE16" s="680"/>
      <c r="DF16" s="680"/>
      <c r="DG16" s="680"/>
      <c r="DH16" s="680"/>
      <c r="DI16" s="680"/>
      <c r="DJ16" s="680"/>
      <c r="DK16" s="680"/>
      <c r="DL16" s="680"/>
      <c r="DM16" s="680"/>
      <c r="DN16" s="680"/>
      <c r="DO16" s="680"/>
      <c r="DP16" s="681"/>
      <c r="DQ16" s="688">
        <v>564189</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29581</v>
      </c>
      <c r="S17" s="680"/>
      <c r="T17" s="680"/>
      <c r="U17" s="680"/>
      <c r="V17" s="680"/>
      <c r="W17" s="680"/>
      <c r="X17" s="680"/>
      <c r="Y17" s="681"/>
      <c r="Z17" s="682">
        <v>0.1</v>
      </c>
      <c r="AA17" s="682"/>
      <c r="AB17" s="682"/>
      <c r="AC17" s="682"/>
      <c r="AD17" s="683">
        <v>29581</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4718859</v>
      </c>
      <c r="CS17" s="680"/>
      <c r="CT17" s="680"/>
      <c r="CU17" s="680"/>
      <c r="CV17" s="680"/>
      <c r="CW17" s="680"/>
      <c r="CX17" s="680"/>
      <c r="CY17" s="681"/>
      <c r="CZ17" s="682">
        <v>13.1</v>
      </c>
      <c r="DA17" s="682"/>
      <c r="DB17" s="682"/>
      <c r="DC17" s="682"/>
      <c r="DD17" s="688" t="s">
        <v>127</v>
      </c>
      <c r="DE17" s="680"/>
      <c r="DF17" s="680"/>
      <c r="DG17" s="680"/>
      <c r="DH17" s="680"/>
      <c r="DI17" s="680"/>
      <c r="DJ17" s="680"/>
      <c r="DK17" s="680"/>
      <c r="DL17" s="680"/>
      <c r="DM17" s="680"/>
      <c r="DN17" s="680"/>
      <c r="DO17" s="680"/>
      <c r="DP17" s="681"/>
      <c r="DQ17" s="688">
        <v>4606543</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15407066</v>
      </c>
      <c r="S18" s="680"/>
      <c r="T18" s="680"/>
      <c r="U18" s="680"/>
      <c r="V18" s="680"/>
      <c r="W18" s="680"/>
      <c r="X18" s="680"/>
      <c r="Y18" s="681"/>
      <c r="Z18" s="682">
        <v>40.5</v>
      </c>
      <c r="AA18" s="682"/>
      <c r="AB18" s="682"/>
      <c r="AC18" s="682"/>
      <c r="AD18" s="683">
        <v>13024777</v>
      </c>
      <c r="AE18" s="683"/>
      <c r="AF18" s="683"/>
      <c r="AG18" s="683"/>
      <c r="AH18" s="683"/>
      <c r="AI18" s="683"/>
      <c r="AJ18" s="683"/>
      <c r="AK18" s="683"/>
      <c r="AL18" s="684">
        <v>61.3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13024777</v>
      </c>
      <c r="S19" s="680"/>
      <c r="T19" s="680"/>
      <c r="U19" s="680"/>
      <c r="V19" s="680"/>
      <c r="W19" s="680"/>
      <c r="X19" s="680"/>
      <c r="Y19" s="681"/>
      <c r="Z19" s="682">
        <v>34.299999999999997</v>
      </c>
      <c r="AA19" s="682"/>
      <c r="AB19" s="682"/>
      <c r="AC19" s="682"/>
      <c r="AD19" s="683">
        <v>13024777</v>
      </c>
      <c r="AE19" s="683"/>
      <c r="AF19" s="683"/>
      <c r="AG19" s="683"/>
      <c r="AH19" s="683"/>
      <c r="AI19" s="683"/>
      <c r="AJ19" s="683"/>
      <c r="AK19" s="683"/>
      <c r="AL19" s="684">
        <v>61.3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290499</v>
      </c>
      <c r="BH19" s="680"/>
      <c r="BI19" s="680"/>
      <c r="BJ19" s="680"/>
      <c r="BK19" s="680"/>
      <c r="BL19" s="680"/>
      <c r="BM19" s="680"/>
      <c r="BN19" s="681"/>
      <c r="BO19" s="682">
        <v>4.3</v>
      </c>
      <c r="BP19" s="682"/>
      <c r="BQ19" s="682"/>
      <c r="BR19" s="682"/>
      <c r="BS19" s="688" t="s">
        <v>242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2382289</v>
      </c>
      <c r="S20" s="680"/>
      <c r="T20" s="680"/>
      <c r="U20" s="680"/>
      <c r="V20" s="680"/>
      <c r="W20" s="680"/>
      <c r="X20" s="680"/>
      <c r="Y20" s="681"/>
      <c r="Z20" s="682">
        <v>6.3</v>
      </c>
      <c r="AA20" s="682"/>
      <c r="AB20" s="682"/>
      <c r="AC20" s="682"/>
      <c r="AD20" s="683" t="s">
        <v>127</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290499</v>
      </c>
      <c r="BH20" s="680"/>
      <c r="BI20" s="680"/>
      <c r="BJ20" s="680"/>
      <c r="BK20" s="680"/>
      <c r="BL20" s="680"/>
      <c r="BM20" s="680"/>
      <c r="BN20" s="681"/>
      <c r="BO20" s="682">
        <v>4.3</v>
      </c>
      <c r="BP20" s="682"/>
      <c r="BQ20" s="682"/>
      <c r="BR20" s="682"/>
      <c r="BS20" s="688" t="s">
        <v>127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35923650</v>
      </c>
      <c r="CS20" s="680"/>
      <c r="CT20" s="680"/>
      <c r="CU20" s="680"/>
      <c r="CV20" s="680"/>
      <c r="CW20" s="680"/>
      <c r="CX20" s="680"/>
      <c r="CY20" s="681"/>
      <c r="CZ20" s="682">
        <v>100</v>
      </c>
      <c r="DA20" s="682"/>
      <c r="DB20" s="682"/>
      <c r="DC20" s="682"/>
      <c r="DD20" s="688">
        <v>4538977</v>
      </c>
      <c r="DE20" s="680"/>
      <c r="DF20" s="680"/>
      <c r="DG20" s="680"/>
      <c r="DH20" s="680"/>
      <c r="DI20" s="680"/>
      <c r="DJ20" s="680"/>
      <c r="DK20" s="680"/>
      <c r="DL20" s="680"/>
      <c r="DM20" s="680"/>
      <c r="DN20" s="680"/>
      <c r="DO20" s="680"/>
      <c r="DP20" s="681"/>
      <c r="DQ20" s="688">
        <v>25283978</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242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4825</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23918144</v>
      </c>
      <c r="S22" s="680"/>
      <c r="T22" s="680"/>
      <c r="U22" s="680"/>
      <c r="V22" s="680"/>
      <c r="W22" s="680"/>
      <c r="X22" s="680"/>
      <c r="Y22" s="681"/>
      <c r="Z22" s="682">
        <v>62.9</v>
      </c>
      <c r="AA22" s="682"/>
      <c r="AB22" s="682"/>
      <c r="AC22" s="682"/>
      <c r="AD22" s="683">
        <v>21250181</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10836</v>
      </c>
      <c r="S23" s="680"/>
      <c r="T23" s="680"/>
      <c r="U23" s="680"/>
      <c r="V23" s="680"/>
      <c r="W23" s="680"/>
      <c r="X23" s="680"/>
      <c r="Y23" s="681"/>
      <c r="Z23" s="682">
        <v>0</v>
      </c>
      <c r="AA23" s="682"/>
      <c r="AB23" s="682"/>
      <c r="AC23" s="682"/>
      <c r="AD23" s="683">
        <v>10836</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285674</v>
      </c>
      <c r="BH23" s="680"/>
      <c r="BI23" s="680"/>
      <c r="BJ23" s="680"/>
      <c r="BK23" s="680"/>
      <c r="BL23" s="680"/>
      <c r="BM23" s="680"/>
      <c r="BN23" s="681"/>
      <c r="BO23" s="682">
        <v>4.2</v>
      </c>
      <c r="BP23" s="682"/>
      <c r="BQ23" s="682"/>
      <c r="BR23" s="682"/>
      <c r="BS23" s="688" t="s">
        <v>127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159787</v>
      </c>
      <c r="S24" s="680"/>
      <c r="T24" s="680"/>
      <c r="U24" s="680"/>
      <c r="V24" s="680"/>
      <c r="W24" s="680"/>
      <c r="X24" s="680"/>
      <c r="Y24" s="681"/>
      <c r="Z24" s="682">
        <v>0.4</v>
      </c>
      <c r="AA24" s="682"/>
      <c r="AB24" s="682"/>
      <c r="AC24" s="682"/>
      <c r="AD24" s="683" t="s">
        <v>127</v>
      </c>
      <c r="AE24" s="683"/>
      <c r="AF24" s="683"/>
      <c r="AG24" s="683"/>
      <c r="AH24" s="683"/>
      <c r="AI24" s="683"/>
      <c r="AJ24" s="683"/>
      <c r="AK24" s="683"/>
      <c r="AL24" s="684" t="s">
        <v>127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242</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13358360</v>
      </c>
      <c r="CS24" s="669"/>
      <c r="CT24" s="669"/>
      <c r="CU24" s="669"/>
      <c r="CV24" s="669"/>
      <c r="CW24" s="669"/>
      <c r="CX24" s="669"/>
      <c r="CY24" s="670"/>
      <c r="CZ24" s="673">
        <v>37.200000000000003</v>
      </c>
      <c r="DA24" s="674"/>
      <c r="DB24" s="674"/>
      <c r="DC24" s="693"/>
      <c r="DD24" s="712">
        <v>10443676</v>
      </c>
      <c r="DE24" s="669"/>
      <c r="DF24" s="669"/>
      <c r="DG24" s="669"/>
      <c r="DH24" s="669"/>
      <c r="DI24" s="669"/>
      <c r="DJ24" s="669"/>
      <c r="DK24" s="670"/>
      <c r="DL24" s="712">
        <v>10287480</v>
      </c>
      <c r="DM24" s="669"/>
      <c r="DN24" s="669"/>
      <c r="DO24" s="669"/>
      <c r="DP24" s="669"/>
      <c r="DQ24" s="669"/>
      <c r="DR24" s="669"/>
      <c r="DS24" s="669"/>
      <c r="DT24" s="669"/>
      <c r="DU24" s="669"/>
      <c r="DV24" s="670"/>
      <c r="DW24" s="673">
        <v>46.3</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526877</v>
      </c>
      <c r="S25" s="680"/>
      <c r="T25" s="680"/>
      <c r="U25" s="680"/>
      <c r="V25" s="680"/>
      <c r="W25" s="680"/>
      <c r="X25" s="680"/>
      <c r="Y25" s="681"/>
      <c r="Z25" s="682">
        <v>1.4</v>
      </c>
      <c r="AA25" s="682"/>
      <c r="AB25" s="682"/>
      <c r="AC25" s="682"/>
      <c r="AD25" s="683" t="s">
        <v>242</v>
      </c>
      <c r="AE25" s="683"/>
      <c r="AF25" s="683"/>
      <c r="AG25" s="683"/>
      <c r="AH25" s="683"/>
      <c r="AI25" s="683"/>
      <c r="AJ25" s="683"/>
      <c r="AK25" s="683"/>
      <c r="AL25" s="684" t="s">
        <v>127</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4682649</v>
      </c>
      <c r="CS25" s="715"/>
      <c r="CT25" s="715"/>
      <c r="CU25" s="715"/>
      <c r="CV25" s="715"/>
      <c r="CW25" s="715"/>
      <c r="CX25" s="715"/>
      <c r="CY25" s="716"/>
      <c r="CZ25" s="684">
        <v>13</v>
      </c>
      <c r="DA25" s="713"/>
      <c r="DB25" s="713"/>
      <c r="DC25" s="717"/>
      <c r="DD25" s="688">
        <v>4368700</v>
      </c>
      <c r="DE25" s="715"/>
      <c r="DF25" s="715"/>
      <c r="DG25" s="715"/>
      <c r="DH25" s="715"/>
      <c r="DI25" s="715"/>
      <c r="DJ25" s="715"/>
      <c r="DK25" s="716"/>
      <c r="DL25" s="688">
        <v>4229750</v>
      </c>
      <c r="DM25" s="715"/>
      <c r="DN25" s="715"/>
      <c r="DO25" s="715"/>
      <c r="DP25" s="715"/>
      <c r="DQ25" s="715"/>
      <c r="DR25" s="715"/>
      <c r="DS25" s="715"/>
      <c r="DT25" s="715"/>
      <c r="DU25" s="715"/>
      <c r="DV25" s="716"/>
      <c r="DW25" s="684">
        <v>19</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76010</v>
      </c>
      <c r="S26" s="680"/>
      <c r="T26" s="680"/>
      <c r="U26" s="680"/>
      <c r="V26" s="680"/>
      <c r="W26" s="680"/>
      <c r="X26" s="680"/>
      <c r="Y26" s="681"/>
      <c r="Z26" s="682">
        <v>0.2</v>
      </c>
      <c r="AA26" s="682"/>
      <c r="AB26" s="682"/>
      <c r="AC26" s="682"/>
      <c r="AD26" s="683" t="s">
        <v>127</v>
      </c>
      <c r="AE26" s="683"/>
      <c r="AF26" s="683"/>
      <c r="AG26" s="683"/>
      <c r="AH26" s="683"/>
      <c r="AI26" s="683"/>
      <c r="AJ26" s="683"/>
      <c r="AK26" s="683"/>
      <c r="AL26" s="684" t="s">
        <v>127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2939638</v>
      </c>
      <c r="CS26" s="680"/>
      <c r="CT26" s="680"/>
      <c r="CU26" s="680"/>
      <c r="CV26" s="680"/>
      <c r="CW26" s="680"/>
      <c r="CX26" s="680"/>
      <c r="CY26" s="681"/>
      <c r="CZ26" s="684">
        <v>8.1999999999999993</v>
      </c>
      <c r="DA26" s="713"/>
      <c r="DB26" s="713"/>
      <c r="DC26" s="717"/>
      <c r="DD26" s="688">
        <v>2655066</v>
      </c>
      <c r="DE26" s="680"/>
      <c r="DF26" s="680"/>
      <c r="DG26" s="680"/>
      <c r="DH26" s="680"/>
      <c r="DI26" s="680"/>
      <c r="DJ26" s="680"/>
      <c r="DK26" s="681"/>
      <c r="DL26" s="688" t="s">
        <v>127</v>
      </c>
      <c r="DM26" s="680"/>
      <c r="DN26" s="680"/>
      <c r="DO26" s="680"/>
      <c r="DP26" s="680"/>
      <c r="DQ26" s="680"/>
      <c r="DR26" s="680"/>
      <c r="DS26" s="680"/>
      <c r="DT26" s="680"/>
      <c r="DU26" s="680"/>
      <c r="DV26" s="681"/>
      <c r="DW26" s="684" t="s">
        <v>242</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2871945</v>
      </c>
      <c r="S27" s="680"/>
      <c r="T27" s="680"/>
      <c r="U27" s="680"/>
      <c r="V27" s="680"/>
      <c r="W27" s="680"/>
      <c r="X27" s="680"/>
      <c r="Y27" s="681"/>
      <c r="Z27" s="682">
        <v>7.6</v>
      </c>
      <c r="AA27" s="682"/>
      <c r="AB27" s="682"/>
      <c r="AC27" s="682"/>
      <c r="AD27" s="683" t="s">
        <v>127</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6816620</v>
      </c>
      <c r="BH27" s="680"/>
      <c r="BI27" s="680"/>
      <c r="BJ27" s="680"/>
      <c r="BK27" s="680"/>
      <c r="BL27" s="680"/>
      <c r="BM27" s="680"/>
      <c r="BN27" s="681"/>
      <c r="BO27" s="682">
        <v>100</v>
      </c>
      <c r="BP27" s="682"/>
      <c r="BQ27" s="682"/>
      <c r="BR27" s="682"/>
      <c r="BS27" s="688">
        <v>64882</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3956852</v>
      </c>
      <c r="CS27" s="715"/>
      <c r="CT27" s="715"/>
      <c r="CU27" s="715"/>
      <c r="CV27" s="715"/>
      <c r="CW27" s="715"/>
      <c r="CX27" s="715"/>
      <c r="CY27" s="716"/>
      <c r="CZ27" s="684">
        <v>11</v>
      </c>
      <c r="DA27" s="713"/>
      <c r="DB27" s="713"/>
      <c r="DC27" s="717"/>
      <c r="DD27" s="688">
        <v>1468433</v>
      </c>
      <c r="DE27" s="715"/>
      <c r="DF27" s="715"/>
      <c r="DG27" s="715"/>
      <c r="DH27" s="715"/>
      <c r="DI27" s="715"/>
      <c r="DJ27" s="715"/>
      <c r="DK27" s="716"/>
      <c r="DL27" s="688">
        <v>1451187</v>
      </c>
      <c r="DM27" s="715"/>
      <c r="DN27" s="715"/>
      <c r="DO27" s="715"/>
      <c r="DP27" s="715"/>
      <c r="DQ27" s="715"/>
      <c r="DR27" s="715"/>
      <c r="DS27" s="715"/>
      <c r="DT27" s="715"/>
      <c r="DU27" s="715"/>
      <c r="DV27" s="716"/>
      <c r="DW27" s="684">
        <v>6.5</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4718859</v>
      </c>
      <c r="CS28" s="680"/>
      <c r="CT28" s="680"/>
      <c r="CU28" s="680"/>
      <c r="CV28" s="680"/>
      <c r="CW28" s="680"/>
      <c r="CX28" s="680"/>
      <c r="CY28" s="681"/>
      <c r="CZ28" s="684">
        <v>13.1</v>
      </c>
      <c r="DA28" s="713"/>
      <c r="DB28" s="713"/>
      <c r="DC28" s="717"/>
      <c r="DD28" s="688">
        <v>4606543</v>
      </c>
      <c r="DE28" s="680"/>
      <c r="DF28" s="680"/>
      <c r="DG28" s="680"/>
      <c r="DH28" s="680"/>
      <c r="DI28" s="680"/>
      <c r="DJ28" s="680"/>
      <c r="DK28" s="681"/>
      <c r="DL28" s="688">
        <v>4606543</v>
      </c>
      <c r="DM28" s="680"/>
      <c r="DN28" s="680"/>
      <c r="DO28" s="680"/>
      <c r="DP28" s="680"/>
      <c r="DQ28" s="680"/>
      <c r="DR28" s="680"/>
      <c r="DS28" s="680"/>
      <c r="DT28" s="680"/>
      <c r="DU28" s="680"/>
      <c r="DV28" s="681"/>
      <c r="DW28" s="684">
        <v>20.7</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2425063</v>
      </c>
      <c r="S29" s="680"/>
      <c r="T29" s="680"/>
      <c r="U29" s="680"/>
      <c r="V29" s="680"/>
      <c r="W29" s="680"/>
      <c r="X29" s="680"/>
      <c r="Y29" s="681"/>
      <c r="Z29" s="682">
        <v>6.4</v>
      </c>
      <c r="AA29" s="682"/>
      <c r="AB29" s="682"/>
      <c r="AC29" s="682"/>
      <c r="AD29" s="683" t="s">
        <v>242</v>
      </c>
      <c r="AE29" s="683"/>
      <c r="AF29" s="683"/>
      <c r="AG29" s="683"/>
      <c r="AH29" s="683"/>
      <c r="AI29" s="683"/>
      <c r="AJ29" s="683"/>
      <c r="AK29" s="683"/>
      <c r="AL29" s="684" t="s">
        <v>127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4718716</v>
      </c>
      <c r="CS29" s="715"/>
      <c r="CT29" s="715"/>
      <c r="CU29" s="715"/>
      <c r="CV29" s="715"/>
      <c r="CW29" s="715"/>
      <c r="CX29" s="715"/>
      <c r="CY29" s="716"/>
      <c r="CZ29" s="684">
        <v>13.1</v>
      </c>
      <c r="DA29" s="713"/>
      <c r="DB29" s="713"/>
      <c r="DC29" s="717"/>
      <c r="DD29" s="688">
        <v>4606400</v>
      </c>
      <c r="DE29" s="715"/>
      <c r="DF29" s="715"/>
      <c r="DG29" s="715"/>
      <c r="DH29" s="715"/>
      <c r="DI29" s="715"/>
      <c r="DJ29" s="715"/>
      <c r="DK29" s="716"/>
      <c r="DL29" s="688">
        <v>4606400</v>
      </c>
      <c r="DM29" s="715"/>
      <c r="DN29" s="715"/>
      <c r="DO29" s="715"/>
      <c r="DP29" s="715"/>
      <c r="DQ29" s="715"/>
      <c r="DR29" s="715"/>
      <c r="DS29" s="715"/>
      <c r="DT29" s="715"/>
      <c r="DU29" s="715"/>
      <c r="DV29" s="716"/>
      <c r="DW29" s="684">
        <v>20.7</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222381</v>
      </c>
      <c r="S30" s="680"/>
      <c r="T30" s="680"/>
      <c r="U30" s="680"/>
      <c r="V30" s="680"/>
      <c r="W30" s="680"/>
      <c r="X30" s="680"/>
      <c r="Y30" s="681"/>
      <c r="Z30" s="682">
        <v>0.6</v>
      </c>
      <c r="AA30" s="682"/>
      <c r="AB30" s="682"/>
      <c r="AC30" s="682"/>
      <c r="AD30" s="683" t="s">
        <v>127</v>
      </c>
      <c r="AE30" s="683"/>
      <c r="AF30" s="683"/>
      <c r="AG30" s="683"/>
      <c r="AH30" s="683"/>
      <c r="AI30" s="683"/>
      <c r="AJ30" s="683"/>
      <c r="AK30" s="683"/>
      <c r="AL30" s="684" t="s">
        <v>127</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99.5</v>
      </c>
      <c r="BH30" s="740"/>
      <c r="BI30" s="740"/>
      <c r="BJ30" s="740"/>
      <c r="BK30" s="740"/>
      <c r="BL30" s="740"/>
      <c r="BM30" s="674">
        <v>97.9</v>
      </c>
      <c r="BN30" s="740"/>
      <c r="BO30" s="740"/>
      <c r="BP30" s="740"/>
      <c r="BQ30" s="741"/>
      <c r="BR30" s="739">
        <v>99.5</v>
      </c>
      <c r="BS30" s="740"/>
      <c r="BT30" s="740"/>
      <c r="BU30" s="740"/>
      <c r="BV30" s="740"/>
      <c r="BW30" s="740"/>
      <c r="BX30" s="674">
        <v>97.6</v>
      </c>
      <c r="BY30" s="740"/>
      <c r="BZ30" s="740"/>
      <c r="CA30" s="740"/>
      <c r="CB30" s="741"/>
      <c r="CD30" s="744"/>
      <c r="CE30" s="745"/>
      <c r="CF30" s="694" t="s">
        <v>308</v>
      </c>
      <c r="CG30" s="695"/>
      <c r="CH30" s="695"/>
      <c r="CI30" s="695"/>
      <c r="CJ30" s="695"/>
      <c r="CK30" s="695"/>
      <c r="CL30" s="695"/>
      <c r="CM30" s="695"/>
      <c r="CN30" s="695"/>
      <c r="CO30" s="695"/>
      <c r="CP30" s="695"/>
      <c r="CQ30" s="696"/>
      <c r="CR30" s="679">
        <v>4554782</v>
      </c>
      <c r="CS30" s="680"/>
      <c r="CT30" s="680"/>
      <c r="CU30" s="680"/>
      <c r="CV30" s="680"/>
      <c r="CW30" s="680"/>
      <c r="CX30" s="680"/>
      <c r="CY30" s="681"/>
      <c r="CZ30" s="684">
        <v>12.7</v>
      </c>
      <c r="DA30" s="713"/>
      <c r="DB30" s="713"/>
      <c r="DC30" s="717"/>
      <c r="DD30" s="688">
        <v>4450304</v>
      </c>
      <c r="DE30" s="680"/>
      <c r="DF30" s="680"/>
      <c r="DG30" s="680"/>
      <c r="DH30" s="680"/>
      <c r="DI30" s="680"/>
      <c r="DJ30" s="680"/>
      <c r="DK30" s="681"/>
      <c r="DL30" s="688">
        <v>4450304</v>
      </c>
      <c r="DM30" s="680"/>
      <c r="DN30" s="680"/>
      <c r="DO30" s="680"/>
      <c r="DP30" s="680"/>
      <c r="DQ30" s="680"/>
      <c r="DR30" s="680"/>
      <c r="DS30" s="680"/>
      <c r="DT30" s="680"/>
      <c r="DU30" s="680"/>
      <c r="DV30" s="681"/>
      <c r="DW30" s="684">
        <v>20</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60215</v>
      </c>
      <c r="S31" s="680"/>
      <c r="T31" s="680"/>
      <c r="U31" s="680"/>
      <c r="V31" s="680"/>
      <c r="W31" s="680"/>
      <c r="X31" s="680"/>
      <c r="Y31" s="681"/>
      <c r="Z31" s="682">
        <v>0.2</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99.4</v>
      </c>
      <c r="BH31" s="715"/>
      <c r="BI31" s="715"/>
      <c r="BJ31" s="715"/>
      <c r="BK31" s="715"/>
      <c r="BL31" s="715"/>
      <c r="BM31" s="685">
        <v>97.7</v>
      </c>
      <c r="BN31" s="737"/>
      <c r="BO31" s="737"/>
      <c r="BP31" s="737"/>
      <c r="BQ31" s="738"/>
      <c r="BR31" s="736">
        <v>99.4</v>
      </c>
      <c r="BS31" s="715"/>
      <c r="BT31" s="715"/>
      <c r="BU31" s="715"/>
      <c r="BV31" s="715"/>
      <c r="BW31" s="715"/>
      <c r="BX31" s="685">
        <v>97.3</v>
      </c>
      <c r="BY31" s="737"/>
      <c r="BZ31" s="737"/>
      <c r="CA31" s="737"/>
      <c r="CB31" s="738"/>
      <c r="CD31" s="744"/>
      <c r="CE31" s="745"/>
      <c r="CF31" s="694" t="s">
        <v>312</v>
      </c>
      <c r="CG31" s="695"/>
      <c r="CH31" s="695"/>
      <c r="CI31" s="695"/>
      <c r="CJ31" s="695"/>
      <c r="CK31" s="695"/>
      <c r="CL31" s="695"/>
      <c r="CM31" s="695"/>
      <c r="CN31" s="695"/>
      <c r="CO31" s="695"/>
      <c r="CP31" s="695"/>
      <c r="CQ31" s="696"/>
      <c r="CR31" s="679">
        <v>163934</v>
      </c>
      <c r="CS31" s="715"/>
      <c r="CT31" s="715"/>
      <c r="CU31" s="715"/>
      <c r="CV31" s="715"/>
      <c r="CW31" s="715"/>
      <c r="CX31" s="715"/>
      <c r="CY31" s="716"/>
      <c r="CZ31" s="684">
        <v>0.5</v>
      </c>
      <c r="DA31" s="713"/>
      <c r="DB31" s="713"/>
      <c r="DC31" s="717"/>
      <c r="DD31" s="688">
        <v>156096</v>
      </c>
      <c r="DE31" s="715"/>
      <c r="DF31" s="715"/>
      <c r="DG31" s="715"/>
      <c r="DH31" s="715"/>
      <c r="DI31" s="715"/>
      <c r="DJ31" s="715"/>
      <c r="DK31" s="716"/>
      <c r="DL31" s="688">
        <v>156096</v>
      </c>
      <c r="DM31" s="715"/>
      <c r="DN31" s="715"/>
      <c r="DO31" s="715"/>
      <c r="DP31" s="715"/>
      <c r="DQ31" s="715"/>
      <c r="DR31" s="715"/>
      <c r="DS31" s="715"/>
      <c r="DT31" s="715"/>
      <c r="DU31" s="715"/>
      <c r="DV31" s="716"/>
      <c r="DW31" s="684">
        <v>0.7</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1693197</v>
      </c>
      <c r="S32" s="680"/>
      <c r="T32" s="680"/>
      <c r="U32" s="680"/>
      <c r="V32" s="680"/>
      <c r="W32" s="680"/>
      <c r="X32" s="680"/>
      <c r="Y32" s="681"/>
      <c r="Z32" s="682">
        <v>4.5</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99.5</v>
      </c>
      <c r="BH32" s="749"/>
      <c r="BI32" s="749"/>
      <c r="BJ32" s="749"/>
      <c r="BK32" s="749"/>
      <c r="BL32" s="749"/>
      <c r="BM32" s="750">
        <v>98</v>
      </c>
      <c r="BN32" s="749"/>
      <c r="BO32" s="749"/>
      <c r="BP32" s="749"/>
      <c r="BQ32" s="751"/>
      <c r="BR32" s="748">
        <v>99.5</v>
      </c>
      <c r="BS32" s="749"/>
      <c r="BT32" s="749"/>
      <c r="BU32" s="749"/>
      <c r="BV32" s="749"/>
      <c r="BW32" s="749"/>
      <c r="BX32" s="750">
        <v>97.8</v>
      </c>
      <c r="BY32" s="749"/>
      <c r="BZ32" s="749"/>
      <c r="CA32" s="749"/>
      <c r="CB32" s="751"/>
      <c r="CD32" s="746"/>
      <c r="CE32" s="747"/>
      <c r="CF32" s="694" t="s">
        <v>315</v>
      </c>
      <c r="CG32" s="695"/>
      <c r="CH32" s="695"/>
      <c r="CI32" s="695"/>
      <c r="CJ32" s="695"/>
      <c r="CK32" s="695"/>
      <c r="CL32" s="695"/>
      <c r="CM32" s="695"/>
      <c r="CN32" s="695"/>
      <c r="CO32" s="695"/>
      <c r="CP32" s="695"/>
      <c r="CQ32" s="696"/>
      <c r="CR32" s="679">
        <v>143</v>
      </c>
      <c r="CS32" s="680"/>
      <c r="CT32" s="680"/>
      <c r="CU32" s="680"/>
      <c r="CV32" s="680"/>
      <c r="CW32" s="680"/>
      <c r="CX32" s="680"/>
      <c r="CY32" s="681"/>
      <c r="CZ32" s="684">
        <v>0</v>
      </c>
      <c r="DA32" s="713"/>
      <c r="DB32" s="713"/>
      <c r="DC32" s="717"/>
      <c r="DD32" s="688">
        <v>143</v>
      </c>
      <c r="DE32" s="680"/>
      <c r="DF32" s="680"/>
      <c r="DG32" s="680"/>
      <c r="DH32" s="680"/>
      <c r="DI32" s="680"/>
      <c r="DJ32" s="680"/>
      <c r="DK32" s="681"/>
      <c r="DL32" s="688">
        <v>143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848179</v>
      </c>
      <c r="S33" s="680"/>
      <c r="T33" s="680"/>
      <c r="U33" s="680"/>
      <c r="V33" s="680"/>
      <c r="W33" s="680"/>
      <c r="X33" s="680"/>
      <c r="Y33" s="681"/>
      <c r="Z33" s="682">
        <v>2.2000000000000002</v>
      </c>
      <c r="AA33" s="682"/>
      <c r="AB33" s="682"/>
      <c r="AC33" s="682"/>
      <c r="AD33" s="683" t="s">
        <v>242</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16731688</v>
      </c>
      <c r="CS33" s="715"/>
      <c r="CT33" s="715"/>
      <c r="CU33" s="715"/>
      <c r="CV33" s="715"/>
      <c r="CW33" s="715"/>
      <c r="CX33" s="715"/>
      <c r="CY33" s="716"/>
      <c r="CZ33" s="684">
        <v>46.6</v>
      </c>
      <c r="DA33" s="713"/>
      <c r="DB33" s="713"/>
      <c r="DC33" s="717"/>
      <c r="DD33" s="688">
        <v>13413426</v>
      </c>
      <c r="DE33" s="715"/>
      <c r="DF33" s="715"/>
      <c r="DG33" s="715"/>
      <c r="DH33" s="715"/>
      <c r="DI33" s="715"/>
      <c r="DJ33" s="715"/>
      <c r="DK33" s="716"/>
      <c r="DL33" s="688">
        <v>11209989</v>
      </c>
      <c r="DM33" s="715"/>
      <c r="DN33" s="715"/>
      <c r="DO33" s="715"/>
      <c r="DP33" s="715"/>
      <c r="DQ33" s="715"/>
      <c r="DR33" s="715"/>
      <c r="DS33" s="715"/>
      <c r="DT33" s="715"/>
      <c r="DU33" s="715"/>
      <c r="DV33" s="716"/>
      <c r="DW33" s="684">
        <v>50.4</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730355</v>
      </c>
      <c r="S34" s="680"/>
      <c r="T34" s="680"/>
      <c r="U34" s="680"/>
      <c r="V34" s="680"/>
      <c r="W34" s="680"/>
      <c r="X34" s="680"/>
      <c r="Y34" s="681"/>
      <c r="Z34" s="682">
        <v>1.9</v>
      </c>
      <c r="AA34" s="682"/>
      <c r="AB34" s="682"/>
      <c r="AC34" s="682"/>
      <c r="AD34" s="683">
        <v>75</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6216164</v>
      </c>
      <c r="CS34" s="680"/>
      <c r="CT34" s="680"/>
      <c r="CU34" s="680"/>
      <c r="CV34" s="680"/>
      <c r="CW34" s="680"/>
      <c r="CX34" s="680"/>
      <c r="CY34" s="681"/>
      <c r="CZ34" s="684">
        <v>17.3</v>
      </c>
      <c r="DA34" s="713"/>
      <c r="DB34" s="713"/>
      <c r="DC34" s="717"/>
      <c r="DD34" s="688">
        <v>5112774</v>
      </c>
      <c r="DE34" s="680"/>
      <c r="DF34" s="680"/>
      <c r="DG34" s="680"/>
      <c r="DH34" s="680"/>
      <c r="DI34" s="680"/>
      <c r="DJ34" s="680"/>
      <c r="DK34" s="681"/>
      <c r="DL34" s="688">
        <v>4671138</v>
      </c>
      <c r="DM34" s="680"/>
      <c r="DN34" s="680"/>
      <c r="DO34" s="680"/>
      <c r="DP34" s="680"/>
      <c r="DQ34" s="680"/>
      <c r="DR34" s="680"/>
      <c r="DS34" s="680"/>
      <c r="DT34" s="680"/>
      <c r="DU34" s="680"/>
      <c r="DV34" s="681"/>
      <c r="DW34" s="684">
        <v>21</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4454989</v>
      </c>
      <c r="S35" s="680"/>
      <c r="T35" s="680"/>
      <c r="U35" s="680"/>
      <c r="V35" s="680"/>
      <c r="W35" s="680"/>
      <c r="X35" s="680"/>
      <c r="Y35" s="681"/>
      <c r="Z35" s="682">
        <v>11.7</v>
      </c>
      <c r="AA35" s="682"/>
      <c r="AB35" s="682"/>
      <c r="AC35" s="682"/>
      <c r="AD35" s="683" t="s">
        <v>127</v>
      </c>
      <c r="AE35" s="683"/>
      <c r="AF35" s="683"/>
      <c r="AG35" s="683"/>
      <c r="AH35" s="683"/>
      <c r="AI35" s="683"/>
      <c r="AJ35" s="683"/>
      <c r="AK35" s="683"/>
      <c r="AL35" s="684" t="s">
        <v>127</v>
      </c>
      <c r="AM35" s="685"/>
      <c r="AN35" s="685"/>
      <c r="AO35" s="686"/>
      <c r="AP35" s="234"/>
      <c r="AQ35" s="752" t="s">
        <v>323</v>
      </c>
      <c r="AR35" s="753"/>
      <c r="AS35" s="753"/>
      <c r="AT35" s="753"/>
      <c r="AU35" s="753"/>
      <c r="AV35" s="753"/>
      <c r="AW35" s="753"/>
      <c r="AX35" s="753"/>
      <c r="AY35" s="754"/>
      <c r="AZ35" s="668">
        <v>5006998</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1811</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577901</v>
      </c>
      <c r="CS35" s="715"/>
      <c r="CT35" s="715"/>
      <c r="CU35" s="715"/>
      <c r="CV35" s="715"/>
      <c r="CW35" s="715"/>
      <c r="CX35" s="715"/>
      <c r="CY35" s="716"/>
      <c r="CZ35" s="684">
        <v>1.6</v>
      </c>
      <c r="DA35" s="713"/>
      <c r="DB35" s="713"/>
      <c r="DC35" s="717"/>
      <c r="DD35" s="688">
        <v>404127</v>
      </c>
      <c r="DE35" s="715"/>
      <c r="DF35" s="715"/>
      <c r="DG35" s="715"/>
      <c r="DH35" s="715"/>
      <c r="DI35" s="715"/>
      <c r="DJ35" s="715"/>
      <c r="DK35" s="716"/>
      <c r="DL35" s="688">
        <v>404127</v>
      </c>
      <c r="DM35" s="715"/>
      <c r="DN35" s="715"/>
      <c r="DO35" s="715"/>
      <c r="DP35" s="715"/>
      <c r="DQ35" s="715"/>
      <c r="DR35" s="715"/>
      <c r="DS35" s="715"/>
      <c r="DT35" s="715"/>
      <c r="DU35" s="715"/>
      <c r="DV35" s="716"/>
      <c r="DW35" s="684">
        <v>1.8</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327</v>
      </c>
      <c r="AR36" s="757"/>
      <c r="AS36" s="757"/>
      <c r="AT36" s="757"/>
      <c r="AU36" s="757"/>
      <c r="AV36" s="757"/>
      <c r="AW36" s="757"/>
      <c r="AX36" s="757"/>
      <c r="AY36" s="758"/>
      <c r="AZ36" s="679">
        <v>1452452</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-46530</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4639121</v>
      </c>
      <c r="CS36" s="680"/>
      <c r="CT36" s="680"/>
      <c r="CU36" s="680"/>
      <c r="CV36" s="680"/>
      <c r="CW36" s="680"/>
      <c r="CX36" s="680"/>
      <c r="CY36" s="681"/>
      <c r="CZ36" s="684">
        <v>12.9</v>
      </c>
      <c r="DA36" s="713"/>
      <c r="DB36" s="713"/>
      <c r="DC36" s="717"/>
      <c r="DD36" s="688">
        <v>3803646</v>
      </c>
      <c r="DE36" s="680"/>
      <c r="DF36" s="680"/>
      <c r="DG36" s="680"/>
      <c r="DH36" s="680"/>
      <c r="DI36" s="680"/>
      <c r="DJ36" s="680"/>
      <c r="DK36" s="681"/>
      <c r="DL36" s="688">
        <v>3030708</v>
      </c>
      <c r="DM36" s="680"/>
      <c r="DN36" s="680"/>
      <c r="DO36" s="680"/>
      <c r="DP36" s="680"/>
      <c r="DQ36" s="680"/>
      <c r="DR36" s="680"/>
      <c r="DS36" s="680"/>
      <c r="DT36" s="680"/>
      <c r="DU36" s="680"/>
      <c r="DV36" s="681"/>
      <c r="DW36" s="684">
        <v>13.6</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969089</v>
      </c>
      <c r="S37" s="680"/>
      <c r="T37" s="680"/>
      <c r="U37" s="680"/>
      <c r="V37" s="680"/>
      <c r="W37" s="680"/>
      <c r="X37" s="680"/>
      <c r="Y37" s="681"/>
      <c r="Z37" s="682">
        <v>2.6</v>
      </c>
      <c r="AA37" s="682"/>
      <c r="AB37" s="682"/>
      <c r="AC37" s="682"/>
      <c r="AD37" s="683" t="s">
        <v>173</v>
      </c>
      <c r="AE37" s="683"/>
      <c r="AF37" s="683"/>
      <c r="AG37" s="683"/>
      <c r="AH37" s="683"/>
      <c r="AI37" s="683"/>
      <c r="AJ37" s="683"/>
      <c r="AK37" s="683"/>
      <c r="AL37" s="684" t="s">
        <v>127</v>
      </c>
      <c r="AM37" s="685"/>
      <c r="AN37" s="685"/>
      <c r="AO37" s="686"/>
      <c r="AQ37" s="756" t="s">
        <v>331</v>
      </c>
      <c r="AR37" s="757"/>
      <c r="AS37" s="757"/>
      <c r="AT37" s="757"/>
      <c r="AU37" s="757"/>
      <c r="AV37" s="757"/>
      <c r="AW37" s="757"/>
      <c r="AX37" s="757"/>
      <c r="AY37" s="758"/>
      <c r="AZ37" s="679">
        <v>489808</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6821</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1045340</v>
      </c>
      <c r="CS37" s="715"/>
      <c r="CT37" s="715"/>
      <c r="CU37" s="715"/>
      <c r="CV37" s="715"/>
      <c r="CW37" s="715"/>
      <c r="CX37" s="715"/>
      <c r="CY37" s="716"/>
      <c r="CZ37" s="684">
        <v>2.9</v>
      </c>
      <c r="DA37" s="713"/>
      <c r="DB37" s="713"/>
      <c r="DC37" s="717"/>
      <c r="DD37" s="688">
        <v>1001457</v>
      </c>
      <c r="DE37" s="715"/>
      <c r="DF37" s="715"/>
      <c r="DG37" s="715"/>
      <c r="DH37" s="715"/>
      <c r="DI37" s="715"/>
      <c r="DJ37" s="715"/>
      <c r="DK37" s="716"/>
      <c r="DL37" s="688">
        <v>946277</v>
      </c>
      <c r="DM37" s="715"/>
      <c r="DN37" s="715"/>
      <c r="DO37" s="715"/>
      <c r="DP37" s="715"/>
      <c r="DQ37" s="715"/>
      <c r="DR37" s="715"/>
      <c r="DS37" s="715"/>
      <c r="DT37" s="715"/>
      <c r="DU37" s="715"/>
      <c r="DV37" s="716"/>
      <c r="DW37" s="684">
        <v>4.3</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37997978</v>
      </c>
      <c r="S38" s="760"/>
      <c r="T38" s="760"/>
      <c r="U38" s="760"/>
      <c r="V38" s="760"/>
      <c r="W38" s="760"/>
      <c r="X38" s="760"/>
      <c r="Y38" s="761"/>
      <c r="Z38" s="762">
        <v>100</v>
      </c>
      <c r="AA38" s="762"/>
      <c r="AB38" s="762"/>
      <c r="AC38" s="762"/>
      <c r="AD38" s="763">
        <v>21261092</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456644</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10318</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4060546</v>
      </c>
      <c r="CS38" s="680"/>
      <c r="CT38" s="680"/>
      <c r="CU38" s="680"/>
      <c r="CV38" s="680"/>
      <c r="CW38" s="680"/>
      <c r="CX38" s="680"/>
      <c r="CY38" s="681"/>
      <c r="CZ38" s="684">
        <v>11.3</v>
      </c>
      <c r="DA38" s="713"/>
      <c r="DB38" s="713"/>
      <c r="DC38" s="717"/>
      <c r="DD38" s="688">
        <v>3708305</v>
      </c>
      <c r="DE38" s="680"/>
      <c r="DF38" s="680"/>
      <c r="DG38" s="680"/>
      <c r="DH38" s="680"/>
      <c r="DI38" s="680"/>
      <c r="DJ38" s="680"/>
      <c r="DK38" s="681"/>
      <c r="DL38" s="688">
        <v>3104016</v>
      </c>
      <c r="DM38" s="680"/>
      <c r="DN38" s="680"/>
      <c r="DO38" s="680"/>
      <c r="DP38" s="680"/>
      <c r="DQ38" s="680"/>
      <c r="DR38" s="680"/>
      <c r="DS38" s="680"/>
      <c r="DT38" s="680"/>
      <c r="DU38" s="680"/>
      <c r="DV38" s="681"/>
      <c r="DW38" s="684">
        <v>14</v>
      </c>
      <c r="DX38" s="713"/>
      <c r="DY38" s="713"/>
      <c r="DZ38" s="713"/>
      <c r="EA38" s="713"/>
      <c r="EB38" s="713"/>
      <c r="EC38" s="714"/>
    </row>
    <row r="39" spans="2:133" ht="11.25" customHeight="1">
      <c r="AQ39" s="756" t="s">
        <v>338</v>
      </c>
      <c r="AR39" s="757"/>
      <c r="AS39" s="757"/>
      <c r="AT39" s="757"/>
      <c r="AU39" s="757"/>
      <c r="AV39" s="757"/>
      <c r="AW39" s="757"/>
      <c r="AX39" s="757"/>
      <c r="AY39" s="758"/>
      <c r="AZ39" s="679" t="s">
        <v>127</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86</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713046</v>
      </c>
      <c r="CS39" s="715"/>
      <c r="CT39" s="715"/>
      <c r="CU39" s="715"/>
      <c r="CV39" s="715"/>
      <c r="CW39" s="715"/>
      <c r="CX39" s="715"/>
      <c r="CY39" s="716"/>
      <c r="CZ39" s="684">
        <v>2</v>
      </c>
      <c r="DA39" s="713"/>
      <c r="DB39" s="713"/>
      <c r="DC39" s="717"/>
      <c r="DD39" s="688">
        <v>369264</v>
      </c>
      <c r="DE39" s="715"/>
      <c r="DF39" s="715"/>
      <c r="DG39" s="715"/>
      <c r="DH39" s="715"/>
      <c r="DI39" s="715"/>
      <c r="DJ39" s="715"/>
      <c r="DK39" s="716"/>
      <c r="DL39" s="688" t="s">
        <v>173</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342</v>
      </c>
      <c r="AR40" s="757"/>
      <c r="AS40" s="757"/>
      <c r="AT40" s="757"/>
      <c r="AU40" s="757"/>
      <c r="AV40" s="757"/>
      <c r="AW40" s="757"/>
      <c r="AX40" s="757"/>
      <c r="AY40" s="758"/>
      <c r="AZ40" s="679">
        <v>482617</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524910</v>
      </c>
      <c r="CS40" s="680"/>
      <c r="CT40" s="680"/>
      <c r="CU40" s="680"/>
      <c r="CV40" s="680"/>
      <c r="CW40" s="680"/>
      <c r="CX40" s="680"/>
      <c r="CY40" s="681"/>
      <c r="CZ40" s="684">
        <v>1.5</v>
      </c>
      <c r="DA40" s="713"/>
      <c r="DB40" s="713"/>
      <c r="DC40" s="717"/>
      <c r="DD40" s="688">
        <v>15310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345</v>
      </c>
      <c r="AR41" s="767"/>
      <c r="AS41" s="767"/>
      <c r="AT41" s="767"/>
      <c r="AU41" s="767"/>
      <c r="AV41" s="767"/>
      <c r="AW41" s="767"/>
      <c r="AX41" s="767"/>
      <c r="AY41" s="768"/>
      <c r="AZ41" s="759">
        <v>2125477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391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173</v>
      </c>
      <c r="DA41" s="713"/>
      <c r="DB41" s="713"/>
      <c r="DC41" s="717"/>
      <c r="DD41" s="688" t="s">
        <v>173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5833602</v>
      </c>
      <c r="CS42" s="680"/>
      <c r="CT42" s="680"/>
      <c r="CU42" s="680"/>
      <c r="CV42" s="680"/>
      <c r="CW42" s="680"/>
      <c r="CX42" s="680"/>
      <c r="CY42" s="681"/>
      <c r="CZ42" s="684">
        <v>16.2</v>
      </c>
      <c r="DA42" s="685"/>
      <c r="DB42" s="685"/>
      <c r="DC42" s="780"/>
      <c r="DD42" s="688">
        <v>1426876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79844</v>
      </c>
      <c r="CS43" s="715"/>
      <c r="CT43" s="715"/>
      <c r="CU43" s="715"/>
      <c r="CV43" s="715"/>
      <c r="CW43" s="715"/>
      <c r="CX43" s="715"/>
      <c r="CY43" s="716"/>
      <c r="CZ43" s="684">
        <v>0.2</v>
      </c>
      <c r="DA43" s="713"/>
      <c r="DB43" s="713"/>
      <c r="DC43" s="717"/>
      <c r="DD43" s="688">
        <v>64687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4538977</v>
      </c>
      <c r="CS44" s="680"/>
      <c r="CT44" s="680"/>
      <c r="CU44" s="680"/>
      <c r="CV44" s="680"/>
      <c r="CW44" s="680"/>
      <c r="CX44" s="680"/>
      <c r="CY44" s="681"/>
      <c r="CZ44" s="684">
        <v>12.6</v>
      </c>
      <c r="DA44" s="685"/>
      <c r="DB44" s="685"/>
      <c r="DC44" s="780"/>
      <c r="DD44" s="688">
        <v>862687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1645816</v>
      </c>
      <c r="CS45" s="715"/>
      <c r="CT45" s="715"/>
      <c r="CU45" s="715"/>
      <c r="CV45" s="715"/>
      <c r="CW45" s="715"/>
      <c r="CX45" s="715"/>
      <c r="CY45" s="716"/>
      <c r="CZ45" s="684">
        <v>4.5999999999999996</v>
      </c>
      <c r="DA45" s="713"/>
      <c r="DB45" s="713"/>
      <c r="DC45" s="717"/>
      <c r="DD45" s="688">
        <v>53639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2819918</v>
      </c>
      <c r="CS46" s="680"/>
      <c r="CT46" s="680"/>
      <c r="CU46" s="680"/>
      <c r="CV46" s="680"/>
      <c r="CW46" s="680"/>
      <c r="CX46" s="680"/>
      <c r="CY46" s="681"/>
      <c r="CZ46" s="684">
        <v>7.8</v>
      </c>
      <c r="DA46" s="685"/>
      <c r="DB46" s="685"/>
      <c r="DC46" s="780"/>
      <c r="DD46" s="688">
        <v>805040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1294625</v>
      </c>
      <c r="CS47" s="715"/>
      <c r="CT47" s="715"/>
      <c r="CU47" s="715"/>
      <c r="CV47" s="715"/>
      <c r="CW47" s="715"/>
      <c r="CX47" s="715"/>
      <c r="CY47" s="716"/>
      <c r="CZ47" s="684">
        <v>3.6</v>
      </c>
      <c r="DA47" s="713"/>
      <c r="DB47" s="713"/>
      <c r="DC47" s="717"/>
      <c r="DD47" s="688">
        <v>564189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35923650</v>
      </c>
      <c r="CS49" s="749"/>
      <c r="CT49" s="749"/>
      <c r="CU49" s="749"/>
      <c r="CV49" s="749"/>
      <c r="CW49" s="749"/>
      <c r="CX49" s="749"/>
      <c r="CY49" s="781"/>
      <c r="CZ49" s="764">
        <v>100</v>
      </c>
      <c r="DA49" s="782"/>
      <c r="DB49" s="782"/>
      <c r="DC49" s="783"/>
      <c r="DD49" s="784">
        <v>25283978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6po6B2+4QNkArXHSojrIarYWozXXhiuwzFGxgJ0hs7FbI5GktUdfy5GOyhlBtM2cQDphB1eY+XBrm6vW9lAJ0w==" saltValue="aOf9LRH6FmBBGOfwa4Gh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38081</v>
      </c>
      <c r="R7" s="815"/>
      <c r="S7" s="815"/>
      <c r="T7" s="815"/>
      <c r="U7" s="815"/>
      <c r="V7" s="815">
        <v>36013</v>
      </c>
      <c r="W7" s="815"/>
      <c r="X7" s="815"/>
      <c r="Y7" s="815"/>
      <c r="Z7" s="815"/>
      <c r="AA7" s="815">
        <f>Q7-V7</f>
        <v>2068</v>
      </c>
      <c r="AB7" s="815"/>
      <c r="AC7" s="815"/>
      <c r="AD7" s="815"/>
      <c r="AE7" s="816"/>
      <c r="AF7" s="817">
        <v>660</v>
      </c>
      <c r="AG7" s="818"/>
      <c r="AH7" s="818"/>
      <c r="AI7" s="818"/>
      <c r="AJ7" s="819"/>
      <c r="AK7" s="854">
        <v>1693</v>
      </c>
      <c r="AL7" s="855"/>
      <c r="AM7" s="855"/>
      <c r="AN7" s="855"/>
      <c r="AO7" s="855"/>
      <c r="AP7" s="855">
        <v>54483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0</v>
      </c>
      <c r="CI7" s="852"/>
      <c r="CJ7" s="852"/>
      <c r="CK7" s="852"/>
      <c r="CL7" s="853"/>
      <c r="CM7" s="851">
        <v>85</v>
      </c>
      <c r="CN7" s="852"/>
      <c r="CO7" s="852"/>
      <c r="CP7" s="852"/>
      <c r="CQ7" s="853"/>
      <c r="CR7" s="851">
        <v>17</v>
      </c>
      <c r="CS7" s="852"/>
      <c r="CT7" s="852"/>
      <c r="CU7" s="852"/>
      <c r="CV7" s="853"/>
      <c r="CW7" s="851">
        <v>7</v>
      </c>
      <c r="CX7" s="852"/>
      <c r="CY7" s="852"/>
      <c r="CZ7" s="852"/>
      <c r="DA7" s="853"/>
      <c r="DB7" s="851" t="s">
        <v>583</v>
      </c>
      <c r="DC7" s="852"/>
      <c r="DD7" s="852"/>
      <c r="DE7" s="852"/>
      <c r="DF7" s="853"/>
      <c r="DG7" s="851" t="s">
        <v>520</v>
      </c>
      <c r="DH7" s="852"/>
      <c r="DI7" s="852"/>
      <c r="DJ7" s="852"/>
      <c r="DK7" s="853"/>
      <c r="DL7" s="851" t="s">
        <v>520</v>
      </c>
      <c r="DM7" s="852"/>
      <c r="DN7" s="852"/>
      <c r="DO7" s="852"/>
      <c r="DP7" s="853"/>
      <c r="DQ7" s="851" t="s">
        <v>520</v>
      </c>
      <c r="DR7" s="852"/>
      <c r="DS7" s="852"/>
      <c r="DT7" s="852"/>
      <c r="DU7" s="853"/>
      <c r="DV7" s="832"/>
      <c r="DW7" s="833"/>
      <c r="DX7" s="833"/>
      <c r="DY7" s="833"/>
      <c r="DZ7" s="834"/>
      <c r="EA7" s="254"/>
    </row>
    <row r="8" spans="1:131" s="255" customFormat="1" ht="26.25" customHeight="1">
      <c r="A8" s="261">
        <v>2</v>
      </c>
      <c r="B8" s="835" t="s">
        <v>382</v>
      </c>
      <c r="C8" s="836"/>
      <c r="D8" s="836"/>
      <c r="E8" s="836"/>
      <c r="F8" s="836"/>
      <c r="G8" s="836"/>
      <c r="H8" s="836"/>
      <c r="I8" s="836"/>
      <c r="J8" s="836"/>
      <c r="K8" s="836"/>
      <c r="L8" s="836"/>
      <c r="M8" s="836"/>
      <c r="N8" s="836"/>
      <c r="O8" s="836"/>
      <c r="P8" s="837"/>
      <c r="Q8" s="838">
        <v>58</v>
      </c>
      <c r="R8" s="839"/>
      <c r="S8" s="839"/>
      <c r="T8" s="839"/>
      <c r="U8" s="839"/>
      <c r="V8" s="839">
        <v>58</v>
      </c>
      <c r="W8" s="839"/>
      <c r="X8" s="839"/>
      <c r="Y8" s="839"/>
      <c r="Z8" s="839"/>
      <c r="AA8" s="839" t="s">
        <v>607</v>
      </c>
      <c r="AB8" s="839"/>
      <c r="AC8" s="839"/>
      <c r="AD8" s="839"/>
      <c r="AE8" s="840"/>
      <c r="AF8" s="841" t="s">
        <v>383</v>
      </c>
      <c r="AG8" s="842"/>
      <c r="AH8" s="842"/>
      <c r="AI8" s="842"/>
      <c r="AJ8" s="843"/>
      <c r="AK8" s="844">
        <v>58</v>
      </c>
      <c r="AL8" s="845"/>
      <c r="AM8" s="845"/>
      <c r="AN8" s="845"/>
      <c r="AO8" s="845"/>
      <c r="AP8" s="845" t="s">
        <v>607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61">
        <v>-3</v>
      </c>
      <c r="CI8" s="862"/>
      <c r="CJ8" s="862"/>
      <c r="CK8" s="862"/>
      <c r="CL8" s="863"/>
      <c r="CM8" s="861">
        <v>7</v>
      </c>
      <c r="CN8" s="862"/>
      <c r="CO8" s="862"/>
      <c r="CP8" s="862"/>
      <c r="CQ8" s="863"/>
      <c r="CR8" s="861">
        <v>3</v>
      </c>
      <c r="CS8" s="862"/>
      <c r="CT8" s="862"/>
      <c r="CU8" s="862"/>
      <c r="CV8" s="863"/>
      <c r="CW8" s="861">
        <v>54</v>
      </c>
      <c r="CX8" s="862"/>
      <c r="CY8" s="862"/>
      <c r="CZ8" s="862"/>
      <c r="DA8" s="863"/>
      <c r="DB8" s="861" t="s">
        <v>520</v>
      </c>
      <c r="DC8" s="862"/>
      <c r="DD8" s="862"/>
      <c r="DE8" s="862"/>
      <c r="DF8" s="863"/>
      <c r="DG8" s="861" t="s">
        <v>520</v>
      </c>
      <c r="DH8" s="862"/>
      <c r="DI8" s="862"/>
      <c r="DJ8" s="862"/>
      <c r="DK8" s="863"/>
      <c r="DL8" s="861" t="s">
        <v>520</v>
      </c>
      <c r="DM8" s="862"/>
      <c r="DN8" s="862"/>
      <c r="DO8" s="862"/>
      <c r="DP8" s="863"/>
      <c r="DQ8" s="861" t="s">
        <v>520</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590</v>
      </c>
      <c r="BT9" s="849"/>
      <c r="BU9" s="849"/>
      <c r="BV9" s="849"/>
      <c r="BW9" s="849"/>
      <c r="BX9" s="849"/>
      <c r="BY9" s="849"/>
      <c r="BZ9" s="849"/>
      <c r="CA9" s="849"/>
      <c r="CB9" s="849"/>
      <c r="CC9" s="849"/>
      <c r="CD9" s="849"/>
      <c r="CE9" s="849"/>
      <c r="CF9" s="849"/>
      <c r="CG9" s="850"/>
      <c r="CH9" s="861">
        <v>22</v>
      </c>
      <c r="CI9" s="862"/>
      <c r="CJ9" s="862"/>
      <c r="CK9" s="862"/>
      <c r="CL9" s="863"/>
      <c r="CM9" s="861">
        <v>485</v>
      </c>
      <c r="CN9" s="862"/>
      <c r="CO9" s="862"/>
      <c r="CP9" s="862"/>
      <c r="CQ9" s="863"/>
      <c r="CR9" s="861">
        <v>105</v>
      </c>
      <c r="CS9" s="862"/>
      <c r="CT9" s="862"/>
      <c r="CU9" s="862"/>
      <c r="CV9" s="863"/>
      <c r="CW9" s="861" t="s">
        <v>583</v>
      </c>
      <c r="CX9" s="862"/>
      <c r="CY9" s="862"/>
      <c r="CZ9" s="862"/>
      <c r="DA9" s="863"/>
      <c r="DB9" s="861" t="s">
        <v>520</v>
      </c>
      <c r="DC9" s="862"/>
      <c r="DD9" s="862"/>
      <c r="DE9" s="862"/>
      <c r="DF9" s="863"/>
      <c r="DG9" s="861" t="s">
        <v>520</v>
      </c>
      <c r="DH9" s="862"/>
      <c r="DI9" s="862"/>
      <c r="DJ9" s="862"/>
      <c r="DK9" s="863"/>
      <c r="DL9" s="861" t="s">
        <v>520</v>
      </c>
      <c r="DM9" s="862"/>
      <c r="DN9" s="862"/>
      <c r="DO9" s="862"/>
      <c r="DP9" s="863"/>
      <c r="DQ9" s="861" t="s">
        <v>520</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591</v>
      </c>
      <c r="BT10" s="849"/>
      <c r="BU10" s="849"/>
      <c r="BV10" s="849"/>
      <c r="BW10" s="849"/>
      <c r="BX10" s="849"/>
      <c r="BY10" s="849"/>
      <c r="BZ10" s="849"/>
      <c r="CA10" s="849"/>
      <c r="CB10" s="849"/>
      <c r="CC10" s="849"/>
      <c r="CD10" s="849"/>
      <c r="CE10" s="849"/>
      <c r="CF10" s="849"/>
      <c r="CG10" s="850"/>
      <c r="CH10" s="861">
        <v>-28</v>
      </c>
      <c r="CI10" s="862"/>
      <c r="CJ10" s="862"/>
      <c r="CK10" s="862"/>
      <c r="CL10" s="863"/>
      <c r="CM10" s="861">
        <v>96</v>
      </c>
      <c r="CN10" s="862"/>
      <c r="CO10" s="862"/>
      <c r="CP10" s="862"/>
      <c r="CQ10" s="863"/>
      <c r="CR10" s="861">
        <v>24</v>
      </c>
      <c r="CS10" s="862"/>
      <c r="CT10" s="862"/>
      <c r="CU10" s="862"/>
      <c r="CV10" s="863"/>
      <c r="CW10" s="861">
        <v>0</v>
      </c>
      <c r="CX10" s="862"/>
      <c r="CY10" s="862"/>
      <c r="CZ10" s="862"/>
      <c r="DA10" s="863"/>
      <c r="DB10" s="861" t="s">
        <v>520</v>
      </c>
      <c r="DC10" s="862"/>
      <c r="DD10" s="862"/>
      <c r="DE10" s="862"/>
      <c r="DF10" s="863"/>
      <c r="DG10" s="861" t="s">
        <v>520</v>
      </c>
      <c r="DH10" s="862"/>
      <c r="DI10" s="862"/>
      <c r="DJ10" s="862"/>
      <c r="DK10" s="863"/>
      <c r="DL10" s="861" t="s">
        <v>520</v>
      </c>
      <c r="DM10" s="862"/>
      <c r="DN10" s="862"/>
      <c r="DO10" s="862"/>
      <c r="DP10" s="863"/>
      <c r="DQ10" s="861" t="s">
        <v>520</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592</v>
      </c>
      <c r="BT11" s="849"/>
      <c r="BU11" s="849"/>
      <c r="BV11" s="849"/>
      <c r="BW11" s="849"/>
      <c r="BX11" s="849"/>
      <c r="BY11" s="849"/>
      <c r="BZ11" s="849"/>
      <c r="CA11" s="849"/>
      <c r="CB11" s="849"/>
      <c r="CC11" s="849"/>
      <c r="CD11" s="849"/>
      <c r="CE11" s="849"/>
      <c r="CF11" s="849"/>
      <c r="CG11" s="850"/>
      <c r="CH11" s="861">
        <v>3</v>
      </c>
      <c r="CI11" s="862"/>
      <c r="CJ11" s="862"/>
      <c r="CK11" s="862"/>
      <c r="CL11" s="863"/>
      <c r="CM11" s="861">
        <v>66</v>
      </c>
      <c r="CN11" s="862"/>
      <c r="CO11" s="862"/>
      <c r="CP11" s="862"/>
      <c r="CQ11" s="863"/>
      <c r="CR11" s="861">
        <v>13</v>
      </c>
      <c r="CS11" s="862"/>
      <c r="CT11" s="862"/>
      <c r="CU11" s="862"/>
      <c r="CV11" s="863"/>
      <c r="CW11" s="861" t="s">
        <v>520</v>
      </c>
      <c r="CX11" s="862"/>
      <c r="CY11" s="862"/>
      <c r="CZ11" s="862"/>
      <c r="DA11" s="863"/>
      <c r="DB11" s="861" t="s">
        <v>520</v>
      </c>
      <c r="DC11" s="862"/>
      <c r="DD11" s="862"/>
      <c r="DE11" s="862"/>
      <c r="DF11" s="863"/>
      <c r="DG11" s="861" t="s">
        <v>520</v>
      </c>
      <c r="DH11" s="862"/>
      <c r="DI11" s="862"/>
      <c r="DJ11" s="862"/>
      <c r="DK11" s="863"/>
      <c r="DL11" s="861" t="s">
        <v>520</v>
      </c>
      <c r="DM11" s="862"/>
      <c r="DN11" s="862"/>
      <c r="DO11" s="862"/>
      <c r="DP11" s="863"/>
      <c r="DQ11" s="861" t="s">
        <v>520</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593</v>
      </c>
      <c r="BT12" s="849"/>
      <c r="BU12" s="849"/>
      <c r="BV12" s="849"/>
      <c r="BW12" s="849"/>
      <c r="BX12" s="849"/>
      <c r="BY12" s="849"/>
      <c r="BZ12" s="849"/>
      <c r="CA12" s="849"/>
      <c r="CB12" s="849"/>
      <c r="CC12" s="849"/>
      <c r="CD12" s="849"/>
      <c r="CE12" s="849"/>
      <c r="CF12" s="849"/>
      <c r="CG12" s="850"/>
      <c r="CH12" s="861">
        <v>3</v>
      </c>
      <c r="CI12" s="862"/>
      <c r="CJ12" s="862"/>
      <c r="CK12" s="862"/>
      <c r="CL12" s="863"/>
      <c r="CM12" s="861">
        <v>87</v>
      </c>
      <c r="CN12" s="862"/>
      <c r="CO12" s="862"/>
      <c r="CP12" s="862"/>
      <c r="CQ12" s="863"/>
      <c r="CR12" s="861">
        <v>6</v>
      </c>
      <c r="CS12" s="862"/>
      <c r="CT12" s="862"/>
      <c r="CU12" s="862"/>
      <c r="CV12" s="863"/>
      <c r="CW12" s="861" t="s">
        <v>520</v>
      </c>
      <c r="CX12" s="862"/>
      <c r="CY12" s="862"/>
      <c r="CZ12" s="862"/>
      <c r="DA12" s="863"/>
      <c r="DB12" s="861" t="s">
        <v>520</v>
      </c>
      <c r="DC12" s="862"/>
      <c r="DD12" s="862"/>
      <c r="DE12" s="862"/>
      <c r="DF12" s="863"/>
      <c r="DG12" s="861" t="s">
        <v>520</v>
      </c>
      <c r="DH12" s="862"/>
      <c r="DI12" s="862"/>
      <c r="DJ12" s="862"/>
      <c r="DK12" s="863"/>
      <c r="DL12" s="861" t="s">
        <v>520</v>
      </c>
      <c r="DM12" s="862"/>
      <c r="DN12" s="862"/>
      <c r="DO12" s="862"/>
      <c r="DP12" s="863"/>
      <c r="DQ12" s="861" t="s">
        <v>520</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594</v>
      </c>
      <c r="BT13" s="849"/>
      <c r="BU13" s="849"/>
      <c r="BV13" s="849"/>
      <c r="BW13" s="849"/>
      <c r="BX13" s="849"/>
      <c r="BY13" s="849"/>
      <c r="BZ13" s="849"/>
      <c r="CA13" s="849"/>
      <c r="CB13" s="849"/>
      <c r="CC13" s="849"/>
      <c r="CD13" s="849"/>
      <c r="CE13" s="849"/>
      <c r="CF13" s="849"/>
      <c r="CG13" s="850"/>
      <c r="CH13" s="861">
        <v>13</v>
      </c>
      <c r="CI13" s="862"/>
      <c r="CJ13" s="862"/>
      <c r="CK13" s="862"/>
      <c r="CL13" s="863"/>
      <c r="CM13" s="861">
        <v>792</v>
      </c>
      <c r="CN13" s="862"/>
      <c r="CO13" s="862"/>
      <c r="CP13" s="862"/>
      <c r="CQ13" s="863"/>
      <c r="CR13" s="861">
        <v>333</v>
      </c>
      <c r="CS13" s="862"/>
      <c r="CT13" s="862"/>
      <c r="CU13" s="862"/>
      <c r="CV13" s="863"/>
      <c r="CW13" s="861">
        <v>19</v>
      </c>
      <c r="CX13" s="862"/>
      <c r="CY13" s="862"/>
      <c r="CZ13" s="862"/>
      <c r="DA13" s="863"/>
      <c r="DB13" s="861" t="s">
        <v>520</v>
      </c>
      <c r="DC13" s="862"/>
      <c r="DD13" s="862"/>
      <c r="DE13" s="862"/>
      <c r="DF13" s="863"/>
      <c r="DG13" s="861" t="s">
        <v>520</v>
      </c>
      <c r="DH13" s="862"/>
      <c r="DI13" s="862"/>
      <c r="DJ13" s="862"/>
      <c r="DK13" s="863"/>
      <c r="DL13" s="861" t="s">
        <v>520</v>
      </c>
      <c r="DM13" s="862"/>
      <c r="DN13" s="862"/>
      <c r="DO13" s="862"/>
      <c r="DP13" s="863"/>
      <c r="DQ13" s="861" t="s">
        <v>520</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595</v>
      </c>
      <c r="BT14" s="849"/>
      <c r="BU14" s="849"/>
      <c r="BV14" s="849"/>
      <c r="BW14" s="849"/>
      <c r="BX14" s="849"/>
      <c r="BY14" s="849"/>
      <c r="BZ14" s="849"/>
      <c r="CA14" s="849"/>
      <c r="CB14" s="849"/>
      <c r="CC14" s="849"/>
      <c r="CD14" s="849"/>
      <c r="CE14" s="849"/>
      <c r="CF14" s="849"/>
      <c r="CG14" s="850"/>
      <c r="CH14" s="861">
        <v>45</v>
      </c>
      <c r="CI14" s="862"/>
      <c r="CJ14" s="862"/>
      <c r="CK14" s="862"/>
      <c r="CL14" s="863"/>
      <c r="CM14" s="861">
        <v>394</v>
      </c>
      <c r="CN14" s="862"/>
      <c r="CO14" s="862"/>
      <c r="CP14" s="862"/>
      <c r="CQ14" s="863"/>
      <c r="CR14" s="861">
        <v>75</v>
      </c>
      <c r="CS14" s="862"/>
      <c r="CT14" s="862"/>
      <c r="CU14" s="862"/>
      <c r="CV14" s="863"/>
      <c r="CW14" s="861" t="s">
        <v>520</v>
      </c>
      <c r="CX14" s="862"/>
      <c r="CY14" s="862"/>
      <c r="CZ14" s="862"/>
      <c r="DA14" s="863"/>
      <c r="DB14" s="861" t="s">
        <v>520</v>
      </c>
      <c r="DC14" s="862"/>
      <c r="DD14" s="862"/>
      <c r="DE14" s="862"/>
      <c r="DF14" s="863"/>
      <c r="DG14" s="861" t="s">
        <v>520</v>
      </c>
      <c r="DH14" s="862"/>
      <c r="DI14" s="862"/>
      <c r="DJ14" s="862"/>
      <c r="DK14" s="863"/>
      <c r="DL14" s="861" t="s">
        <v>520</v>
      </c>
      <c r="DM14" s="862"/>
      <c r="DN14" s="862"/>
      <c r="DO14" s="862"/>
      <c r="DP14" s="863"/>
      <c r="DQ14" s="861" t="s">
        <v>520</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596</v>
      </c>
      <c r="BT15" s="849"/>
      <c r="BU15" s="849"/>
      <c r="BV15" s="849"/>
      <c r="BW15" s="849"/>
      <c r="BX15" s="849"/>
      <c r="BY15" s="849"/>
      <c r="BZ15" s="849"/>
      <c r="CA15" s="849"/>
      <c r="CB15" s="849"/>
      <c r="CC15" s="849"/>
      <c r="CD15" s="849"/>
      <c r="CE15" s="849"/>
      <c r="CF15" s="849"/>
      <c r="CG15" s="850"/>
      <c r="CH15" s="861">
        <v>2</v>
      </c>
      <c r="CI15" s="862"/>
      <c r="CJ15" s="862"/>
      <c r="CK15" s="862"/>
      <c r="CL15" s="863"/>
      <c r="CM15" s="861">
        <v>-5</v>
      </c>
      <c r="CN15" s="862"/>
      <c r="CO15" s="862"/>
      <c r="CP15" s="862"/>
      <c r="CQ15" s="863"/>
      <c r="CR15" s="861">
        <v>1</v>
      </c>
      <c r="CS15" s="862"/>
      <c r="CT15" s="862"/>
      <c r="CU15" s="862"/>
      <c r="CV15" s="863"/>
      <c r="CW15" s="861" t="s">
        <v>520</v>
      </c>
      <c r="CX15" s="862"/>
      <c r="CY15" s="862"/>
      <c r="CZ15" s="862"/>
      <c r="DA15" s="863"/>
      <c r="DB15" s="861" t="s">
        <v>520</v>
      </c>
      <c r="DC15" s="862"/>
      <c r="DD15" s="862"/>
      <c r="DE15" s="862"/>
      <c r="DF15" s="863"/>
      <c r="DG15" s="861" t="s">
        <v>520</v>
      </c>
      <c r="DH15" s="862"/>
      <c r="DI15" s="862"/>
      <c r="DJ15" s="862"/>
      <c r="DK15" s="863"/>
      <c r="DL15" s="861" t="s">
        <v>520</v>
      </c>
      <c r="DM15" s="862"/>
      <c r="DN15" s="862"/>
      <c r="DO15" s="862"/>
      <c r="DP15" s="863"/>
      <c r="DQ15" s="861" t="s">
        <v>520</v>
      </c>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597</v>
      </c>
      <c r="BT16" s="849"/>
      <c r="BU16" s="849"/>
      <c r="BV16" s="849"/>
      <c r="BW16" s="849"/>
      <c r="BX16" s="849"/>
      <c r="BY16" s="849"/>
      <c r="BZ16" s="849"/>
      <c r="CA16" s="849"/>
      <c r="CB16" s="849"/>
      <c r="CC16" s="849"/>
      <c r="CD16" s="849"/>
      <c r="CE16" s="849"/>
      <c r="CF16" s="849"/>
      <c r="CG16" s="850"/>
      <c r="CH16" s="861">
        <v>2</v>
      </c>
      <c r="CI16" s="862"/>
      <c r="CJ16" s="862"/>
      <c r="CK16" s="862"/>
      <c r="CL16" s="863"/>
      <c r="CM16" s="861">
        <v>75</v>
      </c>
      <c r="CN16" s="862"/>
      <c r="CO16" s="862"/>
      <c r="CP16" s="862"/>
      <c r="CQ16" s="863"/>
      <c r="CR16" s="861">
        <v>30</v>
      </c>
      <c r="CS16" s="862"/>
      <c r="CT16" s="862"/>
      <c r="CU16" s="862"/>
      <c r="CV16" s="863"/>
      <c r="CW16" s="861">
        <v>0</v>
      </c>
      <c r="CX16" s="862"/>
      <c r="CY16" s="862"/>
      <c r="CZ16" s="862"/>
      <c r="DA16" s="863"/>
      <c r="DB16" s="861" t="s">
        <v>520</v>
      </c>
      <c r="DC16" s="862"/>
      <c r="DD16" s="862"/>
      <c r="DE16" s="862"/>
      <c r="DF16" s="863"/>
      <c r="DG16" s="861" t="s">
        <v>520</v>
      </c>
      <c r="DH16" s="862"/>
      <c r="DI16" s="862"/>
      <c r="DJ16" s="862"/>
      <c r="DK16" s="863"/>
      <c r="DL16" s="861" t="s">
        <v>520</v>
      </c>
      <c r="DM16" s="862"/>
      <c r="DN16" s="862"/>
      <c r="DO16" s="862"/>
      <c r="DP16" s="863"/>
      <c r="DQ16" s="861" t="s">
        <v>520</v>
      </c>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598</v>
      </c>
      <c r="BT17" s="849"/>
      <c r="BU17" s="849"/>
      <c r="BV17" s="849"/>
      <c r="BW17" s="849"/>
      <c r="BX17" s="849"/>
      <c r="BY17" s="849"/>
      <c r="BZ17" s="849"/>
      <c r="CA17" s="849"/>
      <c r="CB17" s="849"/>
      <c r="CC17" s="849"/>
      <c r="CD17" s="849"/>
      <c r="CE17" s="849"/>
      <c r="CF17" s="849"/>
      <c r="CG17" s="850"/>
      <c r="CH17" s="861">
        <v>2</v>
      </c>
      <c r="CI17" s="862"/>
      <c r="CJ17" s="862"/>
      <c r="CK17" s="862"/>
      <c r="CL17" s="863"/>
      <c r="CM17" s="861">
        <v>31</v>
      </c>
      <c r="CN17" s="862"/>
      <c r="CO17" s="862"/>
      <c r="CP17" s="862"/>
      <c r="CQ17" s="863"/>
      <c r="CR17" s="861">
        <v>20</v>
      </c>
      <c r="CS17" s="862"/>
      <c r="CT17" s="862"/>
      <c r="CU17" s="862"/>
      <c r="CV17" s="863"/>
      <c r="CW17" s="861" t="s">
        <v>520</v>
      </c>
      <c r="CX17" s="862"/>
      <c r="CY17" s="862"/>
      <c r="CZ17" s="862"/>
      <c r="DA17" s="863"/>
      <c r="DB17" s="861" t="s">
        <v>520</v>
      </c>
      <c r="DC17" s="862"/>
      <c r="DD17" s="862"/>
      <c r="DE17" s="862"/>
      <c r="DF17" s="863"/>
      <c r="DG17" s="861" t="s">
        <v>520</v>
      </c>
      <c r="DH17" s="862"/>
      <c r="DI17" s="862"/>
      <c r="DJ17" s="862"/>
      <c r="DK17" s="863"/>
      <c r="DL17" s="861" t="s">
        <v>520</v>
      </c>
      <c r="DM17" s="862"/>
      <c r="DN17" s="862"/>
      <c r="DO17" s="862"/>
      <c r="DP17" s="863"/>
      <c r="DQ17" s="861" t="s">
        <v>520</v>
      </c>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t="s">
        <v>599</v>
      </c>
      <c r="BT18" s="849"/>
      <c r="BU18" s="849"/>
      <c r="BV18" s="849"/>
      <c r="BW18" s="849"/>
      <c r="BX18" s="849"/>
      <c r="BY18" s="849"/>
      <c r="BZ18" s="849"/>
      <c r="CA18" s="849"/>
      <c r="CB18" s="849"/>
      <c r="CC18" s="849"/>
      <c r="CD18" s="849"/>
      <c r="CE18" s="849"/>
      <c r="CF18" s="849"/>
      <c r="CG18" s="850"/>
      <c r="CH18" s="861">
        <v>0</v>
      </c>
      <c r="CI18" s="862"/>
      <c r="CJ18" s="862"/>
      <c r="CK18" s="862"/>
      <c r="CL18" s="863"/>
      <c r="CM18" s="861">
        <v>10</v>
      </c>
      <c r="CN18" s="862"/>
      <c r="CO18" s="862"/>
      <c r="CP18" s="862"/>
      <c r="CQ18" s="863"/>
      <c r="CR18" s="861">
        <v>10</v>
      </c>
      <c r="CS18" s="862"/>
      <c r="CT18" s="862"/>
      <c r="CU18" s="862"/>
      <c r="CV18" s="863"/>
      <c r="CW18" s="861">
        <v>30</v>
      </c>
      <c r="CX18" s="862"/>
      <c r="CY18" s="862"/>
      <c r="CZ18" s="862"/>
      <c r="DA18" s="863"/>
      <c r="DB18" s="861" t="s">
        <v>520</v>
      </c>
      <c r="DC18" s="862"/>
      <c r="DD18" s="862"/>
      <c r="DE18" s="862"/>
      <c r="DF18" s="863"/>
      <c r="DG18" s="861" t="s">
        <v>520</v>
      </c>
      <c r="DH18" s="862"/>
      <c r="DI18" s="862"/>
      <c r="DJ18" s="862"/>
      <c r="DK18" s="863"/>
      <c r="DL18" s="861" t="s">
        <v>520</v>
      </c>
      <c r="DM18" s="862"/>
      <c r="DN18" s="862"/>
      <c r="DO18" s="862"/>
      <c r="DP18" s="863"/>
      <c r="DQ18" s="861" t="s">
        <v>520</v>
      </c>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385</v>
      </c>
      <c r="B23" s="870" t="s">
        <v>386</v>
      </c>
      <c r="C23" s="871"/>
      <c r="D23" s="871"/>
      <c r="E23" s="871"/>
      <c r="F23" s="871"/>
      <c r="G23" s="871"/>
      <c r="H23" s="871"/>
      <c r="I23" s="871"/>
      <c r="J23" s="871"/>
      <c r="K23" s="871"/>
      <c r="L23" s="871"/>
      <c r="M23" s="871"/>
      <c r="N23" s="871"/>
      <c r="O23" s="871"/>
      <c r="P23" s="872"/>
      <c r="Q23" s="873">
        <v>38048</v>
      </c>
      <c r="R23" s="874"/>
      <c r="S23" s="874"/>
      <c r="T23" s="874"/>
      <c r="U23" s="874"/>
      <c r="V23" s="874">
        <v>35980</v>
      </c>
      <c r="W23" s="874"/>
      <c r="X23" s="874"/>
      <c r="Y23" s="874"/>
      <c r="Z23" s="874"/>
      <c r="AA23" s="874">
        <f>Q23-V23</f>
        <v>2068</v>
      </c>
      <c r="AB23" s="874"/>
      <c r="AC23" s="874"/>
      <c r="AD23" s="874"/>
      <c r="AE23" s="875"/>
      <c r="AF23" s="876">
        <v>660</v>
      </c>
      <c r="AG23" s="874"/>
      <c r="AH23" s="874"/>
      <c r="AI23" s="874"/>
      <c r="AJ23" s="877"/>
      <c r="AK23" s="878"/>
      <c r="AL23" s="879"/>
      <c r="AM23" s="879"/>
      <c r="AN23" s="879"/>
      <c r="AO23" s="879"/>
      <c r="AP23" s="874">
        <f>+SUM(AP7:AT22)</f>
        <v>54483</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5665</v>
      </c>
      <c r="R28" s="903"/>
      <c r="S28" s="903"/>
      <c r="T28" s="903"/>
      <c r="U28" s="903"/>
      <c r="V28" s="903">
        <v>5662</v>
      </c>
      <c r="W28" s="903"/>
      <c r="X28" s="903"/>
      <c r="Y28" s="903"/>
      <c r="Z28" s="903"/>
      <c r="AA28" s="903">
        <f t="shared" ref="AA28:AA33" si="0">Q28-V28</f>
        <v>3</v>
      </c>
      <c r="AB28" s="903"/>
      <c r="AC28" s="903"/>
      <c r="AD28" s="903"/>
      <c r="AE28" s="904"/>
      <c r="AF28" s="905">
        <v>3</v>
      </c>
      <c r="AG28" s="903"/>
      <c r="AH28" s="903"/>
      <c r="AI28" s="903"/>
      <c r="AJ28" s="906"/>
      <c r="AK28" s="907">
        <v>503</v>
      </c>
      <c r="AL28" s="898"/>
      <c r="AM28" s="898"/>
      <c r="AN28" s="898"/>
      <c r="AO28" s="898"/>
      <c r="AP28" s="898" t="s">
        <v>583</v>
      </c>
      <c r="AQ28" s="898"/>
      <c r="AR28" s="898"/>
      <c r="AS28" s="898"/>
      <c r="AT28" s="898"/>
      <c r="AU28" s="898" t="s">
        <v>584</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166</v>
      </c>
      <c r="R29" s="839"/>
      <c r="S29" s="839"/>
      <c r="T29" s="839"/>
      <c r="U29" s="839"/>
      <c r="V29" s="839">
        <v>160</v>
      </c>
      <c r="W29" s="839"/>
      <c r="X29" s="839"/>
      <c r="Y29" s="839"/>
      <c r="Z29" s="839"/>
      <c r="AA29" s="839">
        <f t="shared" si="0"/>
        <v>6</v>
      </c>
      <c r="AB29" s="839"/>
      <c r="AC29" s="839"/>
      <c r="AD29" s="839"/>
      <c r="AE29" s="840"/>
      <c r="AF29" s="841">
        <v>6</v>
      </c>
      <c r="AG29" s="842"/>
      <c r="AH29" s="842"/>
      <c r="AI29" s="842"/>
      <c r="AJ29" s="843"/>
      <c r="AK29" s="910">
        <v>15</v>
      </c>
      <c r="AL29" s="911"/>
      <c r="AM29" s="911"/>
      <c r="AN29" s="911"/>
      <c r="AO29" s="911"/>
      <c r="AP29" s="911">
        <v>27</v>
      </c>
      <c r="AQ29" s="911"/>
      <c r="AR29" s="911"/>
      <c r="AS29" s="911"/>
      <c r="AT29" s="911"/>
      <c r="AU29" s="911" t="s">
        <v>583</v>
      </c>
      <c r="AV29" s="911"/>
      <c r="AW29" s="911"/>
      <c r="AX29" s="911"/>
      <c r="AY29" s="911"/>
      <c r="AZ29" s="912" t="s">
        <v>520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7194</v>
      </c>
      <c r="R30" s="839"/>
      <c r="S30" s="839"/>
      <c r="T30" s="839"/>
      <c r="U30" s="839"/>
      <c r="V30" s="839">
        <v>7037</v>
      </c>
      <c r="W30" s="839"/>
      <c r="X30" s="839"/>
      <c r="Y30" s="839"/>
      <c r="Z30" s="839"/>
      <c r="AA30" s="839">
        <v>156</v>
      </c>
      <c r="AB30" s="839"/>
      <c r="AC30" s="839"/>
      <c r="AD30" s="839"/>
      <c r="AE30" s="840"/>
      <c r="AF30" s="841">
        <v>156</v>
      </c>
      <c r="AG30" s="842"/>
      <c r="AH30" s="842"/>
      <c r="AI30" s="842"/>
      <c r="AJ30" s="843"/>
      <c r="AK30" s="910">
        <v>1019</v>
      </c>
      <c r="AL30" s="911"/>
      <c r="AM30" s="911"/>
      <c r="AN30" s="911"/>
      <c r="AO30" s="911"/>
      <c r="AP30" s="911" t="s">
        <v>583</v>
      </c>
      <c r="AQ30" s="911"/>
      <c r="AR30" s="911"/>
      <c r="AS30" s="911"/>
      <c r="AT30" s="911"/>
      <c r="AU30" s="911" t="s">
        <v>583</v>
      </c>
      <c r="AV30" s="911"/>
      <c r="AW30" s="911"/>
      <c r="AX30" s="911"/>
      <c r="AY30" s="911"/>
      <c r="AZ30" s="912" t="s">
        <v>520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807</v>
      </c>
      <c r="R31" s="839"/>
      <c r="S31" s="839"/>
      <c r="T31" s="839"/>
      <c r="U31" s="839"/>
      <c r="V31" s="839">
        <v>794</v>
      </c>
      <c r="W31" s="839"/>
      <c r="X31" s="839"/>
      <c r="Y31" s="839"/>
      <c r="Z31" s="839"/>
      <c r="AA31" s="839">
        <f t="shared" si="0"/>
        <v>13</v>
      </c>
      <c r="AB31" s="839"/>
      <c r="AC31" s="839"/>
      <c r="AD31" s="839"/>
      <c r="AE31" s="840"/>
      <c r="AF31" s="841">
        <v>13</v>
      </c>
      <c r="AG31" s="842"/>
      <c r="AH31" s="842"/>
      <c r="AI31" s="842"/>
      <c r="AJ31" s="843"/>
      <c r="AK31" s="910">
        <v>239</v>
      </c>
      <c r="AL31" s="911"/>
      <c r="AM31" s="911"/>
      <c r="AN31" s="911"/>
      <c r="AO31" s="911"/>
      <c r="AP31" s="911" t="s">
        <v>583</v>
      </c>
      <c r="AQ31" s="911"/>
      <c r="AR31" s="911"/>
      <c r="AS31" s="911"/>
      <c r="AT31" s="911"/>
      <c r="AU31" s="911" t="s">
        <v>583</v>
      </c>
      <c r="AV31" s="911"/>
      <c r="AW31" s="911"/>
      <c r="AX31" s="911"/>
      <c r="AY31" s="911"/>
      <c r="AZ31" s="912" t="s">
        <v>520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1732</v>
      </c>
      <c r="R32" s="839"/>
      <c r="S32" s="839"/>
      <c r="T32" s="839"/>
      <c r="U32" s="839"/>
      <c r="V32" s="839">
        <v>1784</v>
      </c>
      <c r="W32" s="839"/>
      <c r="X32" s="839"/>
      <c r="Y32" s="839"/>
      <c r="Z32" s="839"/>
      <c r="AA32" s="839">
        <f t="shared" si="0"/>
        <v>-52</v>
      </c>
      <c r="AB32" s="839"/>
      <c r="AC32" s="839"/>
      <c r="AD32" s="839"/>
      <c r="AE32" s="840"/>
      <c r="AF32" s="841">
        <v>1287</v>
      </c>
      <c r="AG32" s="842"/>
      <c r="AH32" s="842"/>
      <c r="AI32" s="842"/>
      <c r="AJ32" s="843"/>
      <c r="AK32" s="910" t="s">
        <v>607</v>
      </c>
      <c r="AL32" s="911"/>
      <c r="AM32" s="911"/>
      <c r="AN32" s="911"/>
      <c r="AO32" s="911"/>
      <c r="AP32" s="911">
        <v>9475</v>
      </c>
      <c r="AQ32" s="911"/>
      <c r="AR32" s="911"/>
      <c r="AS32" s="911"/>
      <c r="AT32" s="911"/>
      <c r="AU32" s="911">
        <v>2558</v>
      </c>
      <c r="AV32" s="911"/>
      <c r="AW32" s="911"/>
      <c r="AX32" s="911"/>
      <c r="AY32" s="911"/>
      <c r="AZ32" s="912" t="s">
        <v>520</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8784</v>
      </c>
      <c r="R33" s="839"/>
      <c r="S33" s="839"/>
      <c r="T33" s="839"/>
      <c r="U33" s="839"/>
      <c r="V33" s="839">
        <v>8694</v>
      </c>
      <c r="W33" s="839"/>
      <c r="X33" s="839"/>
      <c r="Y33" s="839"/>
      <c r="Z33" s="839"/>
      <c r="AA33" s="839">
        <f t="shared" si="0"/>
        <v>90</v>
      </c>
      <c r="AB33" s="839"/>
      <c r="AC33" s="839"/>
      <c r="AD33" s="839"/>
      <c r="AE33" s="840"/>
      <c r="AF33" s="841">
        <v>3040</v>
      </c>
      <c r="AG33" s="842"/>
      <c r="AH33" s="842"/>
      <c r="AI33" s="842"/>
      <c r="AJ33" s="843"/>
      <c r="AK33" s="910" t="s">
        <v>583</v>
      </c>
      <c r="AL33" s="911"/>
      <c r="AM33" s="911"/>
      <c r="AN33" s="911"/>
      <c r="AO33" s="911"/>
      <c r="AP33" s="911">
        <v>3237</v>
      </c>
      <c r="AQ33" s="911"/>
      <c r="AR33" s="911"/>
      <c r="AS33" s="911"/>
      <c r="AT33" s="911"/>
      <c r="AU33" s="911">
        <v>1327</v>
      </c>
      <c r="AV33" s="911"/>
      <c r="AW33" s="911"/>
      <c r="AX33" s="911"/>
      <c r="AY33" s="911"/>
      <c r="AZ33" s="912" t="s">
        <v>520</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406</v>
      </c>
      <c r="C34" s="836"/>
      <c r="D34" s="836"/>
      <c r="E34" s="836"/>
      <c r="F34" s="836"/>
      <c r="G34" s="836"/>
      <c r="H34" s="836"/>
      <c r="I34" s="836"/>
      <c r="J34" s="836"/>
      <c r="K34" s="836"/>
      <c r="L34" s="836"/>
      <c r="M34" s="836"/>
      <c r="N34" s="836"/>
      <c r="O34" s="836"/>
      <c r="P34" s="837"/>
      <c r="Q34" s="838">
        <v>1900</v>
      </c>
      <c r="R34" s="839"/>
      <c r="S34" s="839"/>
      <c r="T34" s="839"/>
      <c r="U34" s="839"/>
      <c r="V34" s="839">
        <v>1701</v>
      </c>
      <c r="W34" s="839"/>
      <c r="X34" s="839"/>
      <c r="Y34" s="839"/>
      <c r="Z34" s="839"/>
      <c r="AA34" s="839">
        <f t="shared" ref="AA34:AA35" si="1">Q34-V34</f>
        <v>199</v>
      </c>
      <c r="AB34" s="839"/>
      <c r="AC34" s="839"/>
      <c r="AD34" s="839"/>
      <c r="AE34" s="840"/>
      <c r="AF34" s="841">
        <v>199</v>
      </c>
      <c r="AG34" s="842"/>
      <c r="AH34" s="842"/>
      <c r="AI34" s="842"/>
      <c r="AJ34" s="843"/>
      <c r="AK34" s="910">
        <v>862</v>
      </c>
      <c r="AL34" s="911"/>
      <c r="AM34" s="911"/>
      <c r="AN34" s="911"/>
      <c r="AO34" s="911"/>
      <c r="AP34" s="911">
        <v>9191</v>
      </c>
      <c r="AQ34" s="911"/>
      <c r="AR34" s="911"/>
      <c r="AS34" s="911"/>
      <c r="AT34" s="911"/>
      <c r="AU34" s="911">
        <v>8464</v>
      </c>
      <c r="AV34" s="911"/>
      <c r="AW34" s="911"/>
      <c r="AX34" s="911"/>
      <c r="AY34" s="911"/>
      <c r="AZ34" s="912" t="s">
        <v>520</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408</v>
      </c>
      <c r="C35" s="836"/>
      <c r="D35" s="836"/>
      <c r="E35" s="836"/>
      <c r="F35" s="836"/>
      <c r="G35" s="836"/>
      <c r="H35" s="836"/>
      <c r="I35" s="836"/>
      <c r="J35" s="836"/>
      <c r="K35" s="836"/>
      <c r="L35" s="836"/>
      <c r="M35" s="836"/>
      <c r="N35" s="836"/>
      <c r="O35" s="836"/>
      <c r="P35" s="837"/>
      <c r="Q35" s="838">
        <v>604</v>
      </c>
      <c r="R35" s="839"/>
      <c r="S35" s="839"/>
      <c r="T35" s="839"/>
      <c r="U35" s="839"/>
      <c r="V35" s="839">
        <v>570</v>
      </c>
      <c r="W35" s="839"/>
      <c r="X35" s="839"/>
      <c r="Y35" s="839"/>
      <c r="Z35" s="839"/>
      <c r="AA35" s="839">
        <f t="shared" si="1"/>
        <v>34</v>
      </c>
      <c r="AB35" s="839"/>
      <c r="AC35" s="839"/>
      <c r="AD35" s="839"/>
      <c r="AE35" s="840"/>
      <c r="AF35" s="841">
        <v>34</v>
      </c>
      <c r="AG35" s="842"/>
      <c r="AH35" s="842"/>
      <c r="AI35" s="842"/>
      <c r="AJ35" s="843"/>
      <c r="AK35" s="910">
        <v>358</v>
      </c>
      <c r="AL35" s="911"/>
      <c r="AM35" s="911"/>
      <c r="AN35" s="911"/>
      <c r="AO35" s="911"/>
      <c r="AP35" s="911">
        <v>3161</v>
      </c>
      <c r="AQ35" s="911"/>
      <c r="AR35" s="911"/>
      <c r="AS35" s="911"/>
      <c r="AT35" s="911"/>
      <c r="AU35" s="911">
        <v>2946</v>
      </c>
      <c r="AV35" s="911"/>
      <c r="AW35" s="911"/>
      <c r="AX35" s="911"/>
      <c r="AY35" s="911"/>
      <c r="AZ35" s="912" t="s">
        <v>520</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385</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4739</v>
      </c>
      <c r="AG63" s="922"/>
      <c r="AH63" s="922"/>
      <c r="AI63" s="922"/>
      <c r="AJ63" s="923"/>
      <c r="AK63" s="924"/>
      <c r="AL63" s="919"/>
      <c r="AM63" s="919"/>
      <c r="AN63" s="919"/>
      <c r="AO63" s="919"/>
      <c r="AP63" s="922">
        <f>+SUM(AP28:AT35)</f>
        <v>25091</v>
      </c>
      <c r="AQ63" s="922"/>
      <c r="AR63" s="922"/>
      <c r="AS63" s="922"/>
      <c r="AT63" s="922"/>
      <c r="AU63" s="922">
        <f>+SUM(AU28:AY35)</f>
        <v>15295</v>
      </c>
      <c r="AV63" s="922"/>
      <c r="AW63" s="922"/>
      <c r="AX63" s="922"/>
      <c r="AY63" s="922"/>
      <c r="AZ63" s="926"/>
      <c r="BA63" s="926"/>
      <c r="BB63" s="926"/>
      <c r="BC63" s="926"/>
      <c r="BD63" s="926"/>
      <c r="BE63" s="927"/>
      <c r="BF63" s="927"/>
      <c r="BG63" s="927"/>
      <c r="BH63" s="927"/>
      <c r="BI63" s="928"/>
      <c r="BJ63" s="929" t="s">
        <v>387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585</v>
      </c>
      <c r="C68" s="950"/>
      <c r="D68" s="950"/>
      <c r="E68" s="950"/>
      <c r="F68" s="950"/>
      <c r="G68" s="950"/>
      <c r="H68" s="950"/>
      <c r="I68" s="950"/>
      <c r="J68" s="950"/>
      <c r="K68" s="950"/>
      <c r="L68" s="950"/>
      <c r="M68" s="950"/>
      <c r="N68" s="950"/>
      <c r="O68" s="950"/>
      <c r="P68" s="951"/>
      <c r="Q68" s="952">
        <v>2227</v>
      </c>
      <c r="R68" s="946"/>
      <c r="S68" s="946"/>
      <c r="T68" s="946"/>
      <c r="U68" s="946"/>
      <c r="V68" s="946">
        <v>2213</v>
      </c>
      <c r="W68" s="946"/>
      <c r="X68" s="946"/>
      <c r="Y68" s="946"/>
      <c r="Z68" s="946"/>
      <c r="AA68" s="946">
        <f>Q68-V68</f>
        <v>14</v>
      </c>
      <c r="AB68" s="946"/>
      <c r="AC68" s="946"/>
      <c r="AD68" s="946"/>
      <c r="AE68" s="946"/>
      <c r="AF68" s="946">
        <v>14</v>
      </c>
      <c r="AG68" s="946"/>
      <c r="AH68" s="946"/>
      <c r="AI68" s="946"/>
      <c r="AJ68" s="946"/>
      <c r="AK68" s="946">
        <v>167</v>
      </c>
      <c r="AL68" s="946"/>
      <c r="AM68" s="946"/>
      <c r="AN68" s="946"/>
      <c r="AO68" s="946"/>
      <c r="AP68" s="946">
        <v>28</v>
      </c>
      <c r="AQ68" s="946"/>
      <c r="AR68" s="946"/>
      <c r="AS68" s="946"/>
      <c r="AT68" s="946"/>
      <c r="AU68" s="946" t="s">
        <v>606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586</v>
      </c>
      <c r="C69" s="954"/>
      <c r="D69" s="954"/>
      <c r="E69" s="954"/>
      <c r="F69" s="954"/>
      <c r="G69" s="954"/>
      <c r="H69" s="954"/>
      <c r="I69" s="954"/>
      <c r="J69" s="954"/>
      <c r="K69" s="954"/>
      <c r="L69" s="954"/>
      <c r="M69" s="954"/>
      <c r="N69" s="954"/>
      <c r="O69" s="954"/>
      <c r="P69" s="955"/>
      <c r="Q69" s="956">
        <v>1100</v>
      </c>
      <c r="R69" s="911"/>
      <c r="S69" s="911"/>
      <c r="T69" s="911"/>
      <c r="U69" s="911"/>
      <c r="V69" s="911">
        <v>1035</v>
      </c>
      <c r="W69" s="911"/>
      <c r="X69" s="911"/>
      <c r="Y69" s="911"/>
      <c r="Z69" s="911"/>
      <c r="AA69" s="911">
        <f>Q69-V69</f>
        <v>65</v>
      </c>
      <c r="AB69" s="911"/>
      <c r="AC69" s="911"/>
      <c r="AD69" s="911"/>
      <c r="AE69" s="911"/>
      <c r="AF69" s="911">
        <v>65</v>
      </c>
      <c r="AG69" s="911"/>
      <c r="AH69" s="911"/>
      <c r="AI69" s="911"/>
      <c r="AJ69" s="911"/>
      <c r="AK69" s="911" t="s">
        <v>605</v>
      </c>
      <c r="AL69" s="911"/>
      <c r="AM69" s="911"/>
      <c r="AN69" s="911"/>
      <c r="AO69" s="911"/>
      <c r="AP69" s="911" t="s">
        <v>520</v>
      </c>
      <c r="AQ69" s="911"/>
      <c r="AR69" s="911"/>
      <c r="AS69" s="911"/>
      <c r="AT69" s="911"/>
      <c r="AU69" s="911" t="s">
        <v>520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587</v>
      </c>
      <c r="C70" s="954"/>
      <c r="D70" s="954"/>
      <c r="E70" s="954"/>
      <c r="F70" s="954"/>
      <c r="G70" s="954"/>
      <c r="H70" s="954"/>
      <c r="I70" s="954"/>
      <c r="J70" s="954"/>
      <c r="K70" s="954"/>
      <c r="L70" s="954"/>
      <c r="M70" s="954"/>
      <c r="N70" s="954"/>
      <c r="O70" s="954"/>
      <c r="P70" s="955"/>
      <c r="Q70" s="956">
        <v>407834</v>
      </c>
      <c r="R70" s="911"/>
      <c r="S70" s="911"/>
      <c r="T70" s="911"/>
      <c r="U70" s="911"/>
      <c r="V70" s="911">
        <v>401518</v>
      </c>
      <c r="W70" s="911"/>
      <c r="X70" s="911"/>
      <c r="Y70" s="911"/>
      <c r="Z70" s="911"/>
      <c r="AA70" s="911">
        <v>6315</v>
      </c>
      <c r="AB70" s="911"/>
      <c r="AC70" s="911"/>
      <c r="AD70" s="911"/>
      <c r="AE70" s="911"/>
      <c r="AF70" s="911">
        <v>6315</v>
      </c>
      <c r="AG70" s="911"/>
      <c r="AH70" s="911"/>
      <c r="AI70" s="911"/>
      <c r="AJ70" s="911"/>
      <c r="AK70" s="911">
        <v>745</v>
      </c>
      <c r="AL70" s="911"/>
      <c r="AM70" s="911"/>
      <c r="AN70" s="911"/>
      <c r="AO70" s="911"/>
      <c r="AP70" s="911" t="s">
        <v>520</v>
      </c>
      <c r="AQ70" s="911"/>
      <c r="AR70" s="911"/>
      <c r="AS70" s="911"/>
      <c r="AT70" s="911"/>
      <c r="AU70" s="911" t="s">
        <v>520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385</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6394</v>
      </c>
      <c r="AG88" s="922"/>
      <c r="AH88" s="922"/>
      <c r="AI88" s="922"/>
      <c r="AJ88" s="922"/>
      <c r="AK88" s="919"/>
      <c r="AL88" s="919"/>
      <c r="AM88" s="919"/>
      <c r="AN88" s="919"/>
      <c r="AO88" s="919"/>
      <c r="AP88" s="922">
        <f t="shared" ref="AP88" si="2">+SUM(AP68:AT87)</f>
        <v>28</v>
      </c>
      <c r="AQ88" s="922"/>
      <c r="AR88" s="922"/>
      <c r="AS88" s="922"/>
      <c r="AT88" s="922"/>
      <c r="AU88" s="922" t="s">
        <v>608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637</v>
      </c>
      <c r="CS102" s="930"/>
      <c r="CT102" s="930"/>
      <c r="CU102" s="930"/>
      <c r="CV102" s="973"/>
      <c r="CW102" s="972">
        <f t="shared" ref="CW102" si="3">+SUM(CW7:DA88)</f>
        <v>110</v>
      </c>
      <c r="CX102" s="930"/>
      <c r="CY102" s="930"/>
      <c r="CZ102" s="930"/>
      <c r="DA102" s="973"/>
      <c r="DB102" s="972" t="s">
        <v>608</v>
      </c>
      <c r="DC102" s="930"/>
      <c r="DD102" s="930"/>
      <c r="DE102" s="930"/>
      <c r="DF102" s="973"/>
      <c r="DG102" s="972" t="s">
        <v>609</v>
      </c>
      <c r="DH102" s="930"/>
      <c r="DI102" s="930"/>
      <c r="DJ102" s="930"/>
      <c r="DK102" s="973"/>
      <c r="DL102" s="972" t="s">
        <v>609</v>
      </c>
      <c r="DM102" s="930"/>
      <c r="DN102" s="930"/>
      <c r="DO102" s="930"/>
      <c r="DP102" s="973"/>
      <c r="DQ102" s="972" t="s">
        <v>609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303</v>
      </c>
      <c r="AG109" s="975"/>
      <c r="AH109" s="975"/>
      <c r="AI109" s="975"/>
      <c r="AJ109" s="976"/>
      <c r="AK109" s="974" t="s">
        <v>302</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303</v>
      </c>
      <c r="BW109" s="975"/>
      <c r="BX109" s="975"/>
      <c r="BY109" s="975"/>
      <c r="BZ109" s="976"/>
      <c r="CA109" s="974" t="s">
        <v>302</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303</v>
      </c>
      <c r="DM109" s="975"/>
      <c r="DN109" s="975"/>
      <c r="DO109" s="975"/>
      <c r="DP109" s="976"/>
      <c r="DQ109" s="974" t="s">
        <v>302</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5982084</v>
      </c>
      <c r="AB110" s="982"/>
      <c r="AC110" s="982"/>
      <c r="AD110" s="982"/>
      <c r="AE110" s="983"/>
      <c r="AF110" s="984">
        <v>5899771</v>
      </c>
      <c r="AG110" s="982"/>
      <c r="AH110" s="982"/>
      <c r="AI110" s="982"/>
      <c r="AJ110" s="983"/>
      <c r="AK110" s="984">
        <v>5317431</v>
      </c>
      <c r="AL110" s="982"/>
      <c r="AM110" s="982"/>
      <c r="AN110" s="982"/>
      <c r="AO110" s="983"/>
      <c r="AP110" s="985">
        <v>31.8</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56078041</v>
      </c>
      <c r="BR110" s="1017"/>
      <c r="BS110" s="1017"/>
      <c r="BT110" s="1017"/>
      <c r="BU110" s="1017"/>
      <c r="BV110" s="1017">
        <v>55046358</v>
      </c>
      <c r="BW110" s="1017"/>
      <c r="BX110" s="1017"/>
      <c r="BY110" s="1017"/>
      <c r="BZ110" s="1017"/>
      <c r="CA110" s="1017">
        <v>54483427</v>
      </c>
      <c r="CB110" s="1017"/>
      <c r="CC110" s="1017"/>
      <c r="CD110" s="1017"/>
      <c r="CE110" s="1017"/>
      <c r="CF110" s="1031">
        <v>326.3</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438</v>
      </c>
      <c r="DM110" s="1017"/>
      <c r="DN110" s="1017"/>
      <c r="DO110" s="1017"/>
      <c r="DP110" s="1017"/>
      <c r="DQ110" s="1017" t="s">
        <v>437</v>
      </c>
      <c r="DR110" s="1017"/>
      <c r="DS110" s="1017"/>
      <c r="DT110" s="1017"/>
      <c r="DU110" s="1017"/>
      <c r="DV110" s="1018" t="s">
        <v>439</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439</v>
      </c>
      <c r="AG111" s="1024"/>
      <c r="AH111" s="1024"/>
      <c r="AI111" s="1024"/>
      <c r="AJ111" s="1025"/>
      <c r="AK111" s="1026" t="s">
        <v>441</v>
      </c>
      <c r="AL111" s="1024"/>
      <c r="AM111" s="1024"/>
      <c r="AN111" s="1024"/>
      <c r="AO111" s="1025"/>
      <c r="AP111" s="1027" t="s">
        <v>441</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221825</v>
      </c>
      <c r="BR111" s="1010"/>
      <c r="BS111" s="1010"/>
      <c r="BT111" s="1010"/>
      <c r="BU111" s="1010"/>
      <c r="BV111" s="1010">
        <v>180676</v>
      </c>
      <c r="BW111" s="1010"/>
      <c r="BX111" s="1010"/>
      <c r="BY111" s="1010"/>
      <c r="BZ111" s="1010"/>
      <c r="CA111" s="1010">
        <v>142204</v>
      </c>
      <c r="CB111" s="1010"/>
      <c r="CC111" s="1010"/>
      <c r="CD111" s="1010"/>
      <c r="CE111" s="1010"/>
      <c r="CF111" s="1004">
        <v>0.9</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444</v>
      </c>
      <c r="DH111" s="1010"/>
      <c r="DI111" s="1010"/>
      <c r="DJ111" s="1010"/>
      <c r="DK111" s="1010"/>
      <c r="DL111" s="1010" t="s">
        <v>437</v>
      </c>
      <c r="DM111" s="1010"/>
      <c r="DN111" s="1010"/>
      <c r="DO111" s="1010"/>
      <c r="DP111" s="1010"/>
      <c r="DQ111" s="1010" t="s">
        <v>437</v>
      </c>
      <c r="DR111" s="1010"/>
      <c r="DS111" s="1010"/>
      <c r="DT111" s="1010"/>
      <c r="DU111" s="1010"/>
      <c r="DV111" s="1011" t="s">
        <v>441</v>
      </c>
      <c r="DW111" s="1011"/>
      <c r="DX111" s="1011"/>
      <c r="DY111" s="1011"/>
      <c r="DZ111" s="1012"/>
    </row>
    <row r="112" spans="1:131" s="246" customFormat="1" ht="26.25" customHeight="1">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437</v>
      </c>
      <c r="AG112" s="1049"/>
      <c r="AH112" s="1049"/>
      <c r="AI112" s="1049"/>
      <c r="AJ112" s="1050"/>
      <c r="AK112" s="1051" t="s">
        <v>438</v>
      </c>
      <c r="AL112" s="1049"/>
      <c r="AM112" s="1049"/>
      <c r="AN112" s="1049"/>
      <c r="AO112" s="1050"/>
      <c r="AP112" s="1052" t="s">
        <v>438</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16090533</v>
      </c>
      <c r="BR112" s="1010"/>
      <c r="BS112" s="1010"/>
      <c r="BT112" s="1010"/>
      <c r="BU112" s="1010"/>
      <c r="BV112" s="1010">
        <v>15779678</v>
      </c>
      <c r="BW112" s="1010"/>
      <c r="BX112" s="1010"/>
      <c r="BY112" s="1010"/>
      <c r="BZ112" s="1010"/>
      <c r="CA112" s="1010">
        <v>15295928</v>
      </c>
      <c r="CB112" s="1010"/>
      <c r="CC112" s="1010"/>
      <c r="CD112" s="1010"/>
      <c r="CE112" s="1010"/>
      <c r="CF112" s="1004">
        <v>91.6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438</v>
      </c>
      <c r="DM112" s="1010"/>
      <c r="DN112" s="1010"/>
      <c r="DO112" s="1010"/>
      <c r="DP112" s="1010"/>
      <c r="DQ112" s="1010" t="s">
        <v>441</v>
      </c>
      <c r="DR112" s="1010"/>
      <c r="DS112" s="1010"/>
      <c r="DT112" s="1010"/>
      <c r="DU112" s="1010"/>
      <c r="DV112" s="1011" t="s">
        <v>449</v>
      </c>
      <c r="DW112" s="1011"/>
      <c r="DX112" s="1011"/>
      <c r="DY112" s="1011"/>
      <c r="DZ112" s="1012"/>
    </row>
    <row r="113" spans="1:130" s="246" customFormat="1" ht="26.25" customHeight="1">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1468955</v>
      </c>
      <c r="AB113" s="1024"/>
      <c r="AC113" s="1024"/>
      <c r="AD113" s="1024"/>
      <c r="AE113" s="1025"/>
      <c r="AF113" s="1026">
        <v>1643480</v>
      </c>
      <c r="AG113" s="1024"/>
      <c r="AH113" s="1024"/>
      <c r="AI113" s="1024"/>
      <c r="AJ113" s="1025"/>
      <c r="AK113" s="1026">
        <v>1328450</v>
      </c>
      <c r="AL113" s="1024"/>
      <c r="AM113" s="1024"/>
      <c r="AN113" s="1024"/>
      <c r="AO113" s="1025"/>
      <c r="AP113" s="1027">
        <v>8</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22144</v>
      </c>
      <c r="BR113" s="1010"/>
      <c r="BS113" s="1010"/>
      <c r="BT113" s="1010"/>
      <c r="BU113" s="1010"/>
      <c r="BV113" s="1010">
        <v>14986</v>
      </c>
      <c r="BW113" s="1010"/>
      <c r="BX113" s="1010"/>
      <c r="BY113" s="1010"/>
      <c r="BZ113" s="1010"/>
      <c r="CA113" s="1010">
        <v>9839</v>
      </c>
      <c r="CB113" s="1010"/>
      <c r="CC113" s="1010"/>
      <c r="CD113" s="1010"/>
      <c r="CE113" s="1010"/>
      <c r="CF113" s="1004">
        <v>0.1</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162853</v>
      </c>
      <c r="DH113" s="1049"/>
      <c r="DI113" s="1049"/>
      <c r="DJ113" s="1049"/>
      <c r="DK113" s="1050"/>
      <c r="DL113" s="1051">
        <v>137905</v>
      </c>
      <c r="DM113" s="1049"/>
      <c r="DN113" s="1049"/>
      <c r="DO113" s="1049"/>
      <c r="DP113" s="1050"/>
      <c r="DQ113" s="1051">
        <v>112370</v>
      </c>
      <c r="DR113" s="1049"/>
      <c r="DS113" s="1049"/>
      <c r="DT113" s="1049"/>
      <c r="DU113" s="1050"/>
      <c r="DV113" s="1052">
        <v>0.7</v>
      </c>
      <c r="DW113" s="1053"/>
      <c r="DX113" s="1053"/>
      <c r="DY113" s="1053"/>
      <c r="DZ113" s="1054"/>
    </row>
    <row r="114" spans="1:130" s="246" customFormat="1" ht="26.25" customHeight="1">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7604</v>
      </c>
      <c r="AB114" s="1049"/>
      <c r="AC114" s="1049"/>
      <c r="AD114" s="1049"/>
      <c r="AE114" s="1050"/>
      <c r="AF114" s="1051">
        <v>7636</v>
      </c>
      <c r="AG114" s="1049"/>
      <c r="AH114" s="1049"/>
      <c r="AI114" s="1049"/>
      <c r="AJ114" s="1050"/>
      <c r="AK114" s="1051">
        <v>5468</v>
      </c>
      <c r="AL114" s="1049"/>
      <c r="AM114" s="1049"/>
      <c r="AN114" s="1049"/>
      <c r="AO114" s="1050"/>
      <c r="AP114" s="1052">
        <v>0</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5860873</v>
      </c>
      <c r="BR114" s="1010"/>
      <c r="BS114" s="1010"/>
      <c r="BT114" s="1010"/>
      <c r="BU114" s="1010"/>
      <c r="BV114" s="1010">
        <v>5810888</v>
      </c>
      <c r="BW114" s="1010"/>
      <c r="BX114" s="1010"/>
      <c r="BY114" s="1010"/>
      <c r="BZ114" s="1010"/>
      <c r="CA114" s="1010">
        <v>5274951</v>
      </c>
      <c r="CB114" s="1010"/>
      <c r="CC114" s="1010"/>
      <c r="CD114" s="1010"/>
      <c r="CE114" s="1010"/>
      <c r="CF114" s="1004">
        <v>31.6</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456</v>
      </c>
      <c r="DH114" s="1049"/>
      <c r="DI114" s="1049"/>
      <c r="DJ114" s="1049"/>
      <c r="DK114" s="1050"/>
      <c r="DL114" s="1051" t="s">
        <v>441</v>
      </c>
      <c r="DM114" s="1049"/>
      <c r="DN114" s="1049"/>
      <c r="DO114" s="1049"/>
      <c r="DP114" s="1050"/>
      <c r="DQ114" s="1051" t="s">
        <v>387</v>
      </c>
      <c r="DR114" s="1049"/>
      <c r="DS114" s="1049"/>
      <c r="DT114" s="1049"/>
      <c r="DU114" s="1050"/>
      <c r="DV114" s="1052" t="s">
        <v>441</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53194</v>
      </c>
      <c r="AB115" s="1024"/>
      <c r="AC115" s="1024"/>
      <c r="AD115" s="1024"/>
      <c r="AE115" s="1025"/>
      <c r="AF115" s="1026">
        <v>48737</v>
      </c>
      <c r="AG115" s="1024"/>
      <c r="AH115" s="1024"/>
      <c r="AI115" s="1024"/>
      <c r="AJ115" s="1025"/>
      <c r="AK115" s="1026">
        <v>43439</v>
      </c>
      <c r="AL115" s="1024"/>
      <c r="AM115" s="1024"/>
      <c r="AN115" s="1024"/>
      <c r="AO115" s="1025"/>
      <c r="AP115" s="1027">
        <v>0.3</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1490</v>
      </c>
      <c r="BR115" s="1010"/>
      <c r="BS115" s="1010"/>
      <c r="BT115" s="1010"/>
      <c r="BU115" s="1010"/>
      <c r="BV115" s="1010">
        <v>1039</v>
      </c>
      <c r="BW115" s="1010"/>
      <c r="BX115" s="1010"/>
      <c r="BY115" s="1010"/>
      <c r="BZ115" s="1010"/>
      <c r="CA115" s="1010">
        <v>5075</v>
      </c>
      <c r="CB115" s="1010"/>
      <c r="CC115" s="1010"/>
      <c r="CD115" s="1010"/>
      <c r="CE115" s="1010"/>
      <c r="CF115" s="1004">
        <v>0</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438</v>
      </c>
      <c r="DM115" s="1049"/>
      <c r="DN115" s="1049"/>
      <c r="DO115" s="1049"/>
      <c r="DP115" s="1050"/>
      <c r="DQ115" s="1051" t="s">
        <v>387</v>
      </c>
      <c r="DR115" s="1049"/>
      <c r="DS115" s="1049"/>
      <c r="DT115" s="1049"/>
      <c r="DU115" s="1050"/>
      <c r="DV115" s="1052" t="s">
        <v>456</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22</v>
      </c>
      <c r="AB116" s="1049"/>
      <c r="AC116" s="1049"/>
      <c r="AD116" s="1049"/>
      <c r="AE116" s="1050"/>
      <c r="AF116" s="1051">
        <v>13</v>
      </c>
      <c r="AG116" s="1049"/>
      <c r="AH116" s="1049"/>
      <c r="AI116" s="1049"/>
      <c r="AJ116" s="1050"/>
      <c r="AK116" s="1051">
        <v>132</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438</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6400</v>
      </c>
      <c r="DH116" s="1049"/>
      <c r="DI116" s="1049"/>
      <c r="DJ116" s="1049"/>
      <c r="DK116" s="1050"/>
      <c r="DL116" s="1051">
        <v>4800</v>
      </c>
      <c r="DM116" s="1049"/>
      <c r="DN116" s="1049"/>
      <c r="DO116" s="1049"/>
      <c r="DP116" s="1050"/>
      <c r="DQ116" s="1051">
        <v>3200</v>
      </c>
      <c r="DR116" s="1049"/>
      <c r="DS116" s="1049"/>
      <c r="DT116" s="1049"/>
      <c r="DU116" s="1050"/>
      <c r="DV116" s="1052">
        <v>0</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7511859</v>
      </c>
      <c r="AB117" s="1067"/>
      <c r="AC117" s="1067"/>
      <c r="AD117" s="1067"/>
      <c r="AE117" s="1068"/>
      <c r="AF117" s="1069">
        <v>7599637</v>
      </c>
      <c r="AG117" s="1067"/>
      <c r="AH117" s="1067"/>
      <c r="AI117" s="1067"/>
      <c r="AJ117" s="1068"/>
      <c r="AK117" s="1069">
        <v>6694920</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441</v>
      </c>
      <c r="BW117" s="1010"/>
      <c r="BX117" s="1010"/>
      <c r="BY117" s="1010"/>
      <c r="BZ117" s="1010"/>
      <c r="CA117" s="1010" t="s">
        <v>387</v>
      </c>
      <c r="CB117" s="1010"/>
      <c r="CC117" s="1010"/>
      <c r="CD117" s="1010"/>
      <c r="CE117" s="1010"/>
      <c r="CF117" s="1004" t="s">
        <v>127</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456</v>
      </c>
      <c r="DM117" s="1049"/>
      <c r="DN117" s="1049"/>
      <c r="DO117" s="1049"/>
      <c r="DP117" s="1050"/>
      <c r="DQ117" s="1051" t="s">
        <v>441</v>
      </c>
      <c r="DR117" s="1049"/>
      <c r="DS117" s="1049"/>
      <c r="DT117" s="1049"/>
      <c r="DU117" s="1050"/>
      <c r="DV117" s="1052" t="s">
        <v>387</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303</v>
      </c>
      <c r="AG118" s="975"/>
      <c r="AH118" s="975"/>
      <c r="AI118" s="975"/>
      <c r="AJ118" s="976"/>
      <c r="AK118" s="974" t="s">
        <v>302</v>
      </c>
      <c r="AL118" s="975"/>
      <c r="AM118" s="975"/>
      <c r="AN118" s="975"/>
      <c r="AO118" s="976"/>
      <c r="AP118" s="1061" t="s">
        <v>431</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387</v>
      </c>
      <c r="BR118" s="1088"/>
      <c r="BS118" s="1088"/>
      <c r="BT118" s="1088"/>
      <c r="BU118" s="1088"/>
      <c r="BV118" s="1088" t="s">
        <v>456</v>
      </c>
      <c r="BW118" s="1088"/>
      <c r="BX118" s="1088"/>
      <c r="BY118" s="1088"/>
      <c r="BZ118" s="1088"/>
      <c r="CA118" s="1088" t="s">
        <v>441</v>
      </c>
      <c r="CB118" s="1088"/>
      <c r="CC118" s="1088"/>
      <c r="CD118" s="1088"/>
      <c r="CE118" s="1088"/>
      <c r="CF118" s="1004" t="s">
        <v>441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437</v>
      </c>
      <c r="DH118" s="1049"/>
      <c r="DI118" s="1049"/>
      <c r="DJ118" s="1049"/>
      <c r="DK118" s="1050"/>
      <c r="DL118" s="1051" t="s">
        <v>441</v>
      </c>
      <c r="DM118" s="1049"/>
      <c r="DN118" s="1049"/>
      <c r="DO118" s="1049"/>
      <c r="DP118" s="1050"/>
      <c r="DQ118" s="1051" t="s">
        <v>437</v>
      </c>
      <c r="DR118" s="1049"/>
      <c r="DS118" s="1049"/>
      <c r="DT118" s="1049"/>
      <c r="DU118" s="1050"/>
      <c r="DV118" s="1052" t="s">
        <v>387</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387</v>
      </c>
      <c r="AB119" s="982"/>
      <c r="AC119" s="982"/>
      <c r="AD119" s="982"/>
      <c r="AE119" s="983"/>
      <c r="AF119" s="984" t="s">
        <v>437</v>
      </c>
      <c r="AG119" s="982"/>
      <c r="AH119" s="982"/>
      <c r="AI119" s="982"/>
      <c r="AJ119" s="983"/>
      <c r="AK119" s="984" t="s">
        <v>449</v>
      </c>
      <c r="AL119" s="982"/>
      <c r="AM119" s="982"/>
      <c r="AN119" s="982"/>
      <c r="AO119" s="983"/>
      <c r="AP119" s="985" t="s">
        <v>456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468</v>
      </c>
      <c r="BP119" s="1096"/>
      <c r="BQ119" s="1087">
        <v>78274906</v>
      </c>
      <c r="BR119" s="1088"/>
      <c r="BS119" s="1088"/>
      <c r="BT119" s="1088"/>
      <c r="BU119" s="1088"/>
      <c r="BV119" s="1088">
        <v>76833625</v>
      </c>
      <c r="BW119" s="1088"/>
      <c r="BX119" s="1088"/>
      <c r="BY119" s="1088"/>
      <c r="BZ119" s="1088"/>
      <c r="CA119" s="1088">
        <v>75211424</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52572</v>
      </c>
      <c r="DH119" s="1074"/>
      <c r="DI119" s="1074"/>
      <c r="DJ119" s="1074"/>
      <c r="DK119" s="1075"/>
      <c r="DL119" s="1073">
        <v>37971</v>
      </c>
      <c r="DM119" s="1074"/>
      <c r="DN119" s="1074"/>
      <c r="DO119" s="1074"/>
      <c r="DP119" s="1075"/>
      <c r="DQ119" s="1073">
        <v>26634</v>
      </c>
      <c r="DR119" s="1074"/>
      <c r="DS119" s="1074"/>
      <c r="DT119" s="1074"/>
      <c r="DU119" s="1075"/>
      <c r="DV119" s="1076">
        <v>0.2</v>
      </c>
      <c r="DW119" s="1077"/>
      <c r="DX119" s="1077"/>
      <c r="DY119" s="1077"/>
      <c r="DZ119" s="1078"/>
    </row>
    <row r="120" spans="1:130" s="246" customFormat="1" ht="26.25" customHeight="1">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456</v>
      </c>
      <c r="AB120" s="1049"/>
      <c r="AC120" s="1049"/>
      <c r="AD120" s="1049"/>
      <c r="AE120" s="1050"/>
      <c r="AF120" s="1051" t="s">
        <v>437</v>
      </c>
      <c r="AG120" s="1049"/>
      <c r="AH120" s="1049"/>
      <c r="AI120" s="1049"/>
      <c r="AJ120" s="1050"/>
      <c r="AK120" s="1051" t="s">
        <v>456</v>
      </c>
      <c r="AL120" s="1049"/>
      <c r="AM120" s="1049"/>
      <c r="AN120" s="1049"/>
      <c r="AO120" s="1050"/>
      <c r="AP120" s="1052" t="s">
        <v>441</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13086590</v>
      </c>
      <c r="BR120" s="1017"/>
      <c r="BS120" s="1017"/>
      <c r="BT120" s="1017"/>
      <c r="BU120" s="1017"/>
      <c r="BV120" s="1017">
        <v>13021469</v>
      </c>
      <c r="BW120" s="1017"/>
      <c r="BX120" s="1017"/>
      <c r="BY120" s="1017"/>
      <c r="BZ120" s="1017"/>
      <c r="CA120" s="1017">
        <v>12061606</v>
      </c>
      <c r="CB120" s="1017"/>
      <c r="CC120" s="1017"/>
      <c r="CD120" s="1017"/>
      <c r="CE120" s="1017"/>
      <c r="CF120" s="1031">
        <v>72.2</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8847801</v>
      </c>
      <c r="DH120" s="1017"/>
      <c r="DI120" s="1017"/>
      <c r="DJ120" s="1017"/>
      <c r="DK120" s="1017"/>
      <c r="DL120" s="1017">
        <v>8914767</v>
      </c>
      <c r="DM120" s="1017"/>
      <c r="DN120" s="1017"/>
      <c r="DO120" s="1017"/>
      <c r="DP120" s="1017"/>
      <c r="DQ120" s="1017">
        <v>8464494</v>
      </c>
      <c r="DR120" s="1017"/>
      <c r="DS120" s="1017"/>
      <c r="DT120" s="1017"/>
      <c r="DU120" s="1017"/>
      <c r="DV120" s="1018">
        <v>50.7</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28305</v>
      </c>
      <c r="AB121" s="1049"/>
      <c r="AC121" s="1049"/>
      <c r="AD121" s="1049"/>
      <c r="AE121" s="1050"/>
      <c r="AF121" s="1051">
        <v>28303</v>
      </c>
      <c r="AG121" s="1049"/>
      <c r="AH121" s="1049"/>
      <c r="AI121" s="1049"/>
      <c r="AJ121" s="1050"/>
      <c r="AK121" s="1051">
        <v>28304</v>
      </c>
      <c r="AL121" s="1049"/>
      <c r="AM121" s="1049"/>
      <c r="AN121" s="1049"/>
      <c r="AO121" s="1050"/>
      <c r="AP121" s="1052">
        <v>0.2</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4013161</v>
      </c>
      <c r="BR121" s="1010"/>
      <c r="BS121" s="1010"/>
      <c r="BT121" s="1010"/>
      <c r="BU121" s="1010"/>
      <c r="BV121" s="1010">
        <v>3725555</v>
      </c>
      <c r="BW121" s="1010"/>
      <c r="BX121" s="1010"/>
      <c r="BY121" s="1010"/>
      <c r="BZ121" s="1010"/>
      <c r="CA121" s="1010">
        <v>4120568</v>
      </c>
      <c r="CB121" s="1010"/>
      <c r="CC121" s="1010"/>
      <c r="CD121" s="1010"/>
      <c r="CE121" s="1010"/>
      <c r="CF121" s="1004">
        <v>24.7</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3223047</v>
      </c>
      <c r="DH121" s="1010"/>
      <c r="DI121" s="1010"/>
      <c r="DJ121" s="1010"/>
      <c r="DK121" s="1010"/>
      <c r="DL121" s="1010">
        <v>3150999</v>
      </c>
      <c r="DM121" s="1010"/>
      <c r="DN121" s="1010"/>
      <c r="DO121" s="1010"/>
      <c r="DP121" s="1010"/>
      <c r="DQ121" s="1010">
        <v>2946181</v>
      </c>
      <c r="DR121" s="1010"/>
      <c r="DS121" s="1010"/>
      <c r="DT121" s="1010"/>
      <c r="DU121" s="1010"/>
      <c r="DV121" s="1011">
        <v>17.600000000000001</v>
      </c>
      <c r="DW121" s="1011"/>
      <c r="DX121" s="1011"/>
      <c r="DY121" s="1011"/>
      <c r="DZ121" s="1012"/>
    </row>
    <row r="122" spans="1:130" s="246" customFormat="1" ht="26.25" customHeight="1">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437</v>
      </c>
      <c r="AB122" s="1049"/>
      <c r="AC122" s="1049"/>
      <c r="AD122" s="1049"/>
      <c r="AE122" s="1050"/>
      <c r="AF122" s="1051" t="s">
        <v>456</v>
      </c>
      <c r="AG122" s="1049"/>
      <c r="AH122" s="1049"/>
      <c r="AI122" s="1049"/>
      <c r="AJ122" s="1050"/>
      <c r="AK122" s="1051" t="s">
        <v>456</v>
      </c>
      <c r="AL122" s="1049"/>
      <c r="AM122" s="1049"/>
      <c r="AN122" s="1049"/>
      <c r="AO122" s="1050"/>
      <c r="AP122" s="1052" t="s">
        <v>449</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52760008</v>
      </c>
      <c r="BR122" s="1088"/>
      <c r="BS122" s="1088"/>
      <c r="BT122" s="1088"/>
      <c r="BU122" s="1088"/>
      <c r="BV122" s="1088">
        <v>51812725</v>
      </c>
      <c r="BW122" s="1088"/>
      <c r="BX122" s="1088"/>
      <c r="BY122" s="1088"/>
      <c r="BZ122" s="1088"/>
      <c r="CA122" s="1088">
        <v>50348105</v>
      </c>
      <c r="CB122" s="1088"/>
      <c r="CC122" s="1088"/>
      <c r="CD122" s="1088"/>
      <c r="CE122" s="1088"/>
      <c r="CF122" s="1108">
        <v>301.5</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792358</v>
      </c>
      <c r="DH122" s="1010"/>
      <c r="DI122" s="1010"/>
      <c r="DJ122" s="1010"/>
      <c r="DK122" s="1010"/>
      <c r="DL122" s="1010">
        <v>2472305</v>
      </c>
      <c r="DM122" s="1010"/>
      <c r="DN122" s="1010"/>
      <c r="DO122" s="1010"/>
      <c r="DP122" s="1010"/>
      <c r="DQ122" s="1010">
        <v>2558264</v>
      </c>
      <c r="DR122" s="1010"/>
      <c r="DS122" s="1010"/>
      <c r="DT122" s="1010"/>
      <c r="DU122" s="1010"/>
      <c r="DV122" s="1011">
        <v>15.3</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456</v>
      </c>
      <c r="AB123" s="1049"/>
      <c r="AC123" s="1049"/>
      <c r="AD123" s="1049"/>
      <c r="AE123" s="1050"/>
      <c r="AF123" s="1051" t="s">
        <v>441</v>
      </c>
      <c r="AG123" s="1049"/>
      <c r="AH123" s="1049"/>
      <c r="AI123" s="1049"/>
      <c r="AJ123" s="1050"/>
      <c r="AK123" s="1051" t="s">
        <v>387</v>
      </c>
      <c r="AL123" s="1049"/>
      <c r="AM123" s="1049"/>
      <c r="AN123" s="1049"/>
      <c r="AO123" s="1050"/>
      <c r="AP123" s="1052" t="s">
        <v>456</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479</v>
      </c>
      <c r="BP123" s="1096"/>
      <c r="BQ123" s="1155">
        <v>69859759</v>
      </c>
      <c r="BR123" s="1156"/>
      <c r="BS123" s="1156"/>
      <c r="BT123" s="1156"/>
      <c r="BU123" s="1156"/>
      <c r="BV123" s="1156">
        <v>68559749</v>
      </c>
      <c r="BW123" s="1156"/>
      <c r="BX123" s="1156"/>
      <c r="BY123" s="1156"/>
      <c r="BZ123" s="1156"/>
      <c r="CA123" s="1156">
        <v>66530279</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1235708</v>
      </c>
      <c r="DH123" s="1049"/>
      <c r="DI123" s="1049"/>
      <c r="DJ123" s="1049"/>
      <c r="DK123" s="1050"/>
      <c r="DL123" s="1051">
        <v>1241607</v>
      </c>
      <c r="DM123" s="1049"/>
      <c r="DN123" s="1049"/>
      <c r="DO123" s="1049"/>
      <c r="DP123" s="1050"/>
      <c r="DQ123" s="1051">
        <v>1326989</v>
      </c>
      <c r="DR123" s="1049"/>
      <c r="DS123" s="1049"/>
      <c r="DT123" s="1049"/>
      <c r="DU123" s="1050"/>
      <c r="DV123" s="1052">
        <v>7.9</v>
      </c>
      <c r="DW123" s="1053"/>
      <c r="DX123" s="1053"/>
      <c r="DY123" s="1053"/>
      <c r="DZ123" s="1054"/>
    </row>
    <row r="124" spans="1:130" s="246" customFormat="1" ht="26.25" customHeight="1" thickBot="1">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1760</v>
      </c>
      <c r="AB124" s="1049"/>
      <c r="AC124" s="1049"/>
      <c r="AD124" s="1049"/>
      <c r="AE124" s="1050"/>
      <c r="AF124" s="1051">
        <v>1728</v>
      </c>
      <c r="AG124" s="1049"/>
      <c r="AH124" s="1049"/>
      <c r="AI124" s="1049"/>
      <c r="AJ124" s="1050"/>
      <c r="AK124" s="1051">
        <v>1696</v>
      </c>
      <c r="AL124" s="1049"/>
      <c r="AM124" s="1049"/>
      <c r="AN124" s="1049"/>
      <c r="AO124" s="1050"/>
      <c r="AP124" s="1052">
        <v>0</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47.8</v>
      </c>
      <c r="BR124" s="1118"/>
      <c r="BS124" s="1118"/>
      <c r="BT124" s="1118"/>
      <c r="BU124" s="1118"/>
      <c r="BV124" s="1118">
        <v>48.7</v>
      </c>
      <c r="BW124" s="1118"/>
      <c r="BX124" s="1118"/>
      <c r="BY124" s="1118"/>
      <c r="BZ124" s="1118"/>
      <c r="CA124" s="1118">
        <v>51.9</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1991619</v>
      </c>
      <c r="DH124" s="1074"/>
      <c r="DI124" s="1074"/>
      <c r="DJ124" s="1074"/>
      <c r="DK124" s="1075"/>
      <c r="DL124" s="1073" t="s">
        <v>444</v>
      </c>
      <c r="DM124" s="1074"/>
      <c r="DN124" s="1074"/>
      <c r="DO124" s="1074"/>
      <c r="DP124" s="1075"/>
      <c r="DQ124" s="1073" t="s">
        <v>444</v>
      </c>
      <c r="DR124" s="1074"/>
      <c r="DS124" s="1074"/>
      <c r="DT124" s="1074"/>
      <c r="DU124" s="1075"/>
      <c r="DV124" s="1076" t="s">
        <v>444</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444</v>
      </c>
      <c r="AB125" s="1049"/>
      <c r="AC125" s="1049"/>
      <c r="AD125" s="1049"/>
      <c r="AE125" s="1050"/>
      <c r="AF125" s="1051" t="s">
        <v>444</v>
      </c>
      <c r="AG125" s="1049"/>
      <c r="AH125" s="1049"/>
      <c r="AI125" s="1049"/>
      <c r="AJ125" s="1050"/>
      <c r="AK125" s="1051" t="s">
        <v>444</v>
      </c>
      <c r="AL125" s="1049"/>
      <c r="AM125" s="1049"/>
      <c r="AN125" s="1049"/>
      <c r="AO125" s="1050"/>
      <c r="AP125" s="1052" t="s">
        <v>444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444</v>
      </c>
      <c r="DH125" s="1017"/>
      <c r="DI125" s="1017"/>
      <c r="DJ125" s="1017"/>
      <c r="DK125" s="1017"/>
      <c r="DL125" s="1017" t="s">
        <v>444</v>
      </c>
      <c r="DM125" s="1017"/>
      <c r="DN125" s="1017"/>
      <c r="DO125" s="1017"/>
      <c r="DP125" s="1017"/>
      <c r="DQ125" s="1017" t="s">
        <v>444</v>
      </c>
      <c r="DR125" s="1017"/>
      <c r="DS125" s="1017"/>
      <c r="DT125" s="1017"/>
      <c r="DU125" s="1017"/>
      <c r="DV125" s="1018" t="s">
        <v>444</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18439</v>
      </c>
      <c r="AB126" s="1049"/>
      <c r="AC126" s="1049"/>
      <c r="AD126" s="1049"/>
      <c r="AE126" s="1050"/>
      <c r="AF126" s="1051">
        <v>15388</v>
      </c>
      <c r="AG126" s="1049"/>
      <c r="AH126" s="1049"/>
      <c r="AI126" s="1049"/>
      <c r="AJ126" s="1050"/>
      <c r="AK126" s="1051">
        <v>10846</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438</v>
      </c>
      <c r="DH126" s="1010"/>
      <c r="DI126" s="1010"/>
      <c r="DJ126" s="1010"/>
      <c r="DK126" s="1010"/>
      <c r="DL126" s="1010" t="s">
        <v>444</v>
      </c>
      <c r="DM126" s="1010"/>
      <c r="DN126" s="1010"/>
      <c r="DO126" s="1010"/>
      <c r="DP126" s="1010"/>
      <c r="DQ126" s="1010" t="s">
        <v>444</v>
      </c>
      <c r="DR126" s="1010"/>
      <c r="DS126" s="1010"/>
      <c r="DT126" s="1010"/>
      <c r="DU126" s="1010"/>
      <c r="DV126" s="1011" t="s">
        <v>444</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4690</v>
      </c>
      <c r="AB127" s="1049"/>
      <c r="AC127" s="1049"/>
      <c r="AD127" s="1049"/>
      <c r="AE127" s="1050"/>
      <c r="AF127" s="1051">
        <v>3318</v>
      </c>
      <c r="AG127" s="1049"/>
      <c r="AH127" s="1049"/>
      <c r="AI127" s="1049"/>
      <c r="AJ127" s="1050"/>
      <c r="AK127" s="1051">
        <v>2593</v>
      </c>
      <c r="AL127" s="1049"/>
      <c r="AM127" s="1049"/>
      <c r="AN127" s="1049"/>
      <c r="AO127" s="1050"/>
      <c r="AP127" s="1052">
        <v>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444</v>
      </c>
      <c r="DH127" s="1010"/>
      <c r="DI127" s="1010"/>
      <c r="DJ127" s="1010"/>
      <c r="DK127" s="1010"/>
      <c r="DL127" s="1010" t="s">
        <v>444</v>
      </c>
      <c r="DM127" s="1010"/>
      <c r="DN127" s="1010"/>
      <c r="DO127" s="1010"/>
      <c r="DP127" s="1010"/>
      <c r="DQ127" s="1010" t="s">
        <v>444</v>
      </c>
      <c r="DR127" s="1010"/>
      <c r="DS127" s="1010"/>
      <c r="DT127" s="1010"/>
      <c r="DU127" s="1010"/>
      <c r="DV127" s="1011" t="s">
        <v>444</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427008</v>
      </c>
      <c r="AB128" s="1138"/>
      <c r="AC128" s="1138"/>
      <c r="AD128" s="1138"/>
      <c r="AE128" s="1139"/>
      <c r="AF128" s="1140">
        <v>405587</v>
      </c>
      <c r="AG128" s="1138"/>
      <c r="AH128" s="1138"/>
      <c r="AI128" s="1138"/>
      <c r="AJ128" s="1139"/>
      <c r="AK128" s="1140">
        <v>347313</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495</v>
      </c>
      <c r="BG128" s="1145"/>
      <c r="BH128" s="1145"/>
      <c r="BI128" s="1145"/>
      <c r="BJ128" s="1145"/>
      <c r="BK128" s="1145"/>
      <c r="BL128" s="1146"/>
      <c r="BM128" s="1144">
        <v>12.3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v>1490</v>
      </c>
      <c r="DH128" s="1130"/>
      <c r="DI128" s="1130"/>
      <c r="DJ128" s="1130"/>
      <c r="DK128" s="1130"/>
      <c r="DL128" s="1130">
        <v>1039</v>
      </c>
      <c r="DM128" s="1130"/>
      <c r="DN128" s="1130"/>
      <c r="DO128" s="1130"/>
      <c r="DP128" s="1130"/>
      <c r="DQ128" s="1130">
        <v>5075</v>
      </c>
      <c r="DR128" s="1130"/>
      <c r="DS128" s="1130"/>
      <c r="DT128" s="1130"/>
      <c r="DU128" s="1130"/>
      <c r="DV128" s="1131">
        <v>0</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23430234</v>
      </c>
      <c r="AB129" s="1049"/>
      <c r="AC129" s="1049"/>
      <c r="AD129" s="1049"/>
      <c r="AE129" s="1050"/>
      <c r="AF129" s="1051">
        <v>22738340</v>
      </c>
      <c r="AG129" s="1049"/>
      <c r="AH129" s="1049"/>
      <c r="AI129" s="1049"/>
      <c r="AJ129" s="1050"/>
      <c r="AK129" s="1051">
        <v>22088315</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499</v>
      </c>
      <c r="BG129" s="1159"/>
      <c r="BH129" s="1159"/>
      <c r="BI129" s="1159"/>
      <c r="BJ129" s="1159"/>
      <c r="BK129" s="1159"/>
      <c r="BL129" s="1160"/>
      <c r="BM129" s="1158">
        <v>17.3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5846977</v>
      </c>
      <c r="AB130" s="1049"/>
      <c r="AC130" s="1049"/>
      <c r="AD130" s="1049"/>
      <c r="AE130" s="1050"/>
      <c r="AF130" s="1051">
        <v>5750673</v>
      </c>
      <c r="AG130" s="1049"/>
      <c r="AH130" s="1049"/>
      <c r="AI130" s="1049"/>
      <c r="AJ130" s="1050"/>
      <c r="AK130" s="1051">
        <v>5389118</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17583257</v>
      </c>
      <c r="AB131" s="1074"/>
      <c r="AC131" s="1074"/>
      <c r="AD131" s="1074"/>
      <c r="AE131" s="1075"/>
      <c r="AF131" s="1073">
        <v>16987667</v>
      </c>
      <c r="AG131" s="1074"/>
      <c r="AH131" s="1074"/>
      <c r="AI131" s="1074"/>
      <c r="AJ131" s="1075"/>
      <c r="AK131" s="1073">
        <v>16699197</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51.9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7.0400722690000004</v>
      </c>
      <c r="AB132" s="1190"/>
      <c r="AC132" s="1190"/>
      <c r="AD132" s="1190"/>
      <c r="AE132" s="1191"/>
      <c r="AF132" s="1192">
        <v>8.4966169869999995</v>
      </c>
      <c r="AG132" s="1190"/>
      <c r="AH132" s="1190"/>
      <c r="AI132" s="1190"/>
      <c r="AJ132" s="1191"/>
      <c r="AK132" s="1192">
        <v>5.7397310780000002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7.8</v>
      </c>
      <c r="AB133" s="1173"/>
      <c r="AC133" s="1173"/>
      <c r="AD133" s="1173"/>
      <c r="AE133" s="1174"/>
      <c r="AF133" s="1172">
        <v>7.5</v>
      </c>
      <c r="AG133" s="1173"/>
      <c r="AH133" s="1173"/>
      <c r="AI133" s="1173"/>
      <c r="AJ133" s="1174"/>
      <c r="AK133" s="1172">
        <v>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JBZ9vi8B8EayeXxl5ci3Dvxk3ctoKd/1a5IhqUVAAJFzlRouS1mNr8NZY5VNRtClm89kdRIJx/vhaZ7BwnuA==" saltValue="HkFrvHO4ppvIj+CEHHce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7IFQuKdcj9YYhyycx+FHcjrMTOsgcAMAMZkRlbVTC5Q9btxp5raLQZfROYwxpOFrB9Mn+bxRoSGOi80YPS1wg==" saltValue="euiPMhRm0VnBoGfF8Y9l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TgC3q00vjD1WzINiVsRS8eb7cAUoKTdGOUK0hXDH4R7njOiwjKaH1PFtaQ8Hj32IsNNCW4ivKzwvHwq+/f50Q==" saltValue="PDhoJIso/6GdWvluV2ux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4682649</v>
      </c>
      <c r="AP9" s="312">
        <v>89098</v>
      </c>
      <c r="AQ9" s="313">
        <v>72852</v>
      </c>
      <c r="AR9" s="314">
        <v>22.3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967807</v>
      </c>
      <c r="AP10" s="315">
        <v>18415</v>
      </c>
      <c r="AQ10" s="316">
        <v>5779</v>
      </c>
      <c r="AR10" s="317">
        <v>218.7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837941</v>
      </c>
      <c r="AP11" s="315">
        <v>15944</v>
      </c>
      <c r="AQ11" s="316">
        <v>5205</v>
      </c>
      <c r="AR11" s="317">
        <v>206.3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1186</v>
      </c>
      <c r="AR12" s="317" t="s">
        <v>520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2</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221488</v>
      </c>
      <c r="AP14" s="315">
        <v>4214</v>
      </c>
      <c r="AQ14" s="316">
        <v>3005</v>
      </c>
      <c r="AR14" s="317">
        <v>40.200000000000003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79844</v>
      </c>
      <c r="AP15" s="315">
        <v>1519</v>
      </c>
      <c r="AQ15" s="316">
        <v>1720</v>
      </c>
      <c r="AR15" s="317">
        <v>-11.7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-635090</v>
      </c>
      <c r="AP16" s="315">
        <v>-12084</v>
      </c>
      <c r="AQ16" s="316">
        <v>-6900</v>
      </c>
      <c r="AR16" s="317">
        <v>75.099999999999994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6154639</v>
      </c>
      <c r="AP17" s="315">
        <v>117106</v>
      </c>
      <c r="AQ17" s="316">
        <v>82850</v>
      </c>
      <c r="AR17" s="317">
        <v>41.3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8.9</v>
      </c>
      <c r="AP21" s="328">
        <v>8.1999999999999993</v>
      </c>
      <c r="AQ21" s="329">
        <v>0.7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97.2</v>
      </c>
      <c r="AP22" s="333">
        <v>97.9</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5317431</v>
      </c>
      <c r="AP32" s="342">
        <v>101176</v>
      </c>
      <c r="AQ32" s="343">
        <v>53769</v>
      </c>
      <c r="AR32" s="344">
        <v>88.2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30</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1328450</v>
      </c>
      <c r="AP35" s="342">
        <v>25277</v>
      </c>
      <c r="AQ35" s="343">
        <v>13935</v>
      </c>
      <c r="AR35" s="344">
        <v>81.400000000000006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5468</v>
      </c>
      <c r="AP36" s="342">
        <v>104</v>
      </c>
      <c r="AQ36" s="343">
        <v>1254</v>
      </c>
      <c r="AR36" s="344">
        <v>-91.7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43439</v>
      </c>
      <c r="AP37" s="342">
        <v>827</v>
      </c>
      <c r="AQ37" s="343">
        <v>601</v>
      </c>
      <c r="AR37" s="344">
        <v>37.6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v>132</v>
      </c>
      <c r="AP38" s="345">
        <v>3</v>
      </c>
      <c r="AQ38" s="346">
        <v>1</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-347313</v>
      </c>
      <c r="AP39" s="342">
        <v>-6608</v>
      </c>
      <c r="AQ39" s="343">
        <v>-4013</v>
      </c>
      <c r="AR39" s="344">
        <v>64.7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-5389118</v>
      </c>
      <c r="AP40" s="342">
        <v>-102540</v>
      </c>
      <c r="AQ40" s="343">
        <v>-48341</v>
      </c>
      <c r="AR40" s="344">
        <v>112.1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958489</v>
      </c>
      <c r="AP41" s="342">
        <v>18237</v>
      </c>
      <c r="AQ41" s="343">
        <v>17235</v>
      </c>
      <c r="AR41" s="344">
        <v>5.8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10577928</v>
      </c>
      <c r="AN51" s="364">
        <v>191276</v>
      </c>
      <c r="AO51" s="365">
        <v>14.7</v>
      </c>
      <c r="AP51" s="366">
        <v>66255</v>
      </c>
      <c r="AQ51" s="367">
        <v>3.6</v>
      </c>
      <c r="AR51" s="368">
        <v>11.1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7215563</v>
      </c>
      <c r="AN52" s="372">
        <v>130476</v>
      </c>
      <c r="AO52" s="373">
        <v>74.599999999999994</v>
      </c>
      <c r="AP52" s="374">
        <v>31822</v>
      </c>
      <c r="AQ52" s="375">
        <v>8.8000000000000007</v>
      </c>
      <c r="AR52" s="376">
        <v>65.8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5297582</v>
      </c>
      <c r="AN53" s="364">
        <v>96986</v>
      </c>
      <c r="AO53" s="365">
        <v>-49.3</v>
      </c>
      <c r="AP53" s="366">
        <v>92247</v>
      </c>
      <c r="AQ53" s="367">
        <v>39.200000000000003</v>
      </c>
      <c r="AR53" s="368">
        <v>-88.5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3437161</v>
      </c>
      <c r="AN54" s="372">
        <v>62926</v>
      </c>
      <c r="AO54" s="373">
        <v>-51.8</v>
      </c>
      <c r="AP54" s="374">
        <v>37204</v>
      </c>
      <c r="AQ54" s="375">
        <v>16.899999999999999</v>
      </c>
      <c r="AR54" s="376">
        <v>-68.7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4884606</v>
      </c>
      <c r="AN55" s="364">
        <v>90464</v>
      </c>
      <c r="AO55" s="365">
        <v>-6.7</v>
      </c>
      <c r="AP55" s="366">
        <v>67319</v>
      </c>
      <c r="AQ55" s="367">
        <v>-27</v>
      </c>
      <c r="AR55" s="368">
        <v>20.3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3202569</v>
      </c>
      <c r="AN56" s="372">
        <v>59312</v>
      </c>
      <c r="AO56" s="373">
        <v>-5.7</v>
      </c>
      <c r="AP56" s="374">
        <v>38101</v>
      </c>
      <c r="AQ56" s="375">
        <v>2.4</v>
      </c>
      <c r="AR56" s="376">
        <v>-8.1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6955365</v>
      </c>
      <c r="AN57" s="364">
        <v>130730</v>
      </c>
      <c r="AO57" s="365">
        <v>44.5</v>
      </c>
      <c r="AP57" s="366">
        <v>70615</v>
      </c>
      <c r="AQ57" s="367">
        <v>4.9000000000000004</v>
      </c>
      <c r="AR57" s="368">
        <v>39.6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4293998</v>
      </c>
      <c r="AN58" s="372">
        <v>80708</v>
      </c>
      <c r="AO58" s="373">
        <v>36.1</v>
      </c>
      <c r="AP58" s="374">
        <v>37382</v>
      </c>
      <c r="AQ58" s="375">
        <v>-1.9</v>
      </c>
      <c r="AR58" s="376">
        <v>38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4538977</v>
      </c>
      <c r="AN59" s="364">
        <v>86365</v>
      </c>
      <c r="AO59" s="365">
        <v>-33.9</v>
      </c>
      <c r="AP59" s="366">
        <v>69185</v>
      </c>
      <c r="AQ59" s="367">
        <v>-2</v>
      </c>
      <c r="AR59" s="368">
        <v>-31.9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2819918</v>
      </c>
      <c r="AN60" s="372">
        <v>53655</v>
      </c>
      <c r="AO60" s="373">
        <v>-33.5</v>
      </c>
      <c r="AP60" s="374">
        <v>38519</v>
      </c>
      <c r="AQ60" s="375">
        <v>3</v>
      </c>
      <c r="AR60" s="376">
        <v>-36.5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6450892</v>
      </c>
      <c r="AN61" s="379">
        <v>119164</v>
      </c>
      <c r="AO61" s="380">
        <v>-6.1</v>
      </c>
      <c r="AP61" s="381">
        <v>73124</v>
      </c>
      <c r="AQ61" s="382">
        <v>3.7</v>
      </c>
      <c r="AR61" s="368">
        <v>-9.8000000000000007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4193842</v>
      </c>
      <c r="AN62" s="372">
        <v>77415</v>
      </c>
      <c r="AO62" s="373">
        <v>3.9</v>
      </c>
      <c r="AP62" s="374">
        <v>36606</v>
      </c>
      <c r="AQ62" s="375">
        <v>5.8</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QD8SYX0HrkLH/BPENgeNvtZkeLMycEQQFIIxTCUTqBiwgNoo7J2TsmXKPXEOVxEDjcXvUnNAP3WsAbH9xxm1A==" saltValue="UOtwzm1sJVIgC1oNbR1j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dr5wXpHfqcpJq93XSUKehKBYDCtAxHm/angCS2fU07sDDfLNLgB95WepVt9/Ea4yFpujwPpwoYcVAh6p240Jg==" saltValue="9zYnXqFwf8cL7pILqUM2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vtJd9maVdAb7VqaqwUHn5v5FcxlL/isCyMtHwGIN4j5R7zdqmoNQdWFib2/hCNi9LKnQdxw1EwDuJ3umFHfBw==" saltValue="9v612RTBiv6DQr3wEY06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16.79</v>
      </c>
      <c r="G47" s="12">
        <v>17</v>
      </c>
      <c r="H47" s="12">
        <v>17.84</v>
      </c>
      <c r="I47" s="12">
        <v>18.399999999999999</v>
      </c>
      <c r="J47" s="13">
        <v>14.16</v>
      </c>
    </row>
    <row r="48" spans="2:10" ht="57.75" customHeight="1">
      <c r="B48" s="14"/>
      <c r="C48" s="1234" t="s">
        <v>4</v>
      </c>
      <c r="D48" s="1234"/>
      <c r="E48" s="1235"/>
      <c r="F48" s="15">
        <v>3.93</v>
      </c>
      <c r="G48" s="16">
        <v>4.09</v>
      </c>
      <c r="H48" s="16">
        <v>5.38</v>
      </c>
      <c r="I48" s="16">
        <v>2.0499999999999998</v>
      </c>
      <c r="J48" s="17">
        <v>3.01</v>
      </c>
    </row>
    <row r="49" spans="2:10" ht="57.75" customHeight="1" thickBot="1">
      <c r="B49" s="18"/>
      <c r="C49" s="1236" t="s">
        <v>5</v>
      </c>
      <c r="D49" s="1236"/>
      <c r="E49" s="1237"/>
      <c r="F49" s="19">
        <v>8.3699999999999992</v>
      </c>
      <c r="G49" s="20">
        <v>3.71</v>
      </c>
      <c r="H49" s="20">
        <v>6.45</v>
      </c>
      <c r="I49" s="20">
        <v>2.02</v>
      </c>
      <c r="J49" s="21" t="s">
        <v>567</v>
      </c>
    </row>
    <row r="50" spans="2:10" ht="13.5" customHeight="1"/>
    <row r="51" spans="2:10" ht="13.5" hidden="1" customHeight="1"/>
    <row r="52" spans="2:10" ht="13.5" hidden="1" customHeight="1"/>
    <row r="53" spans="2:10" ht="13.5" hidden="1" customHeight="1"/>
  </sheetData>
  <sheetProtection algorithmName="SHA-512" hashValue="Eoe8BJoY3eYsGYTJJxZUFYQy4hg6E69N+XjxgIT6dr5KaDIneseVkp8bBYEMn/qmB3OFjscEMhfbcdzbX5u1yQ==" saltValue="M6IDponAbD9/458w8Rzh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2020-09-24T02:25:51Z</cp:lastPrinted>
  <dcterms:created xsi:type="dcterms:W3CDTF">2020-02-10T05:22:45Z</dcterms:created>
  <dcterms:modified xsi:type="dcterms:W3CDTF">2020-09-24T02:26:01Z</dcterms:modified>
  <cp:category/>
</cp:coreProperties>
</file>